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LOTAIP\lotaip 2024\Junio 2024\"/>
    </mc:Choice>
  </mc:AlternateContent>
  <xr:revisionPtr revIDLastSave="0" documentId="13_ncr:1_{00F29DE0-9581-43E1-B392-207199085BBB}" xr6:coauthVersionLast="45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" i="2" l="1"/>
  <c r="I77" i="2" s="1"/>
  <c r="F77" i="2"/>
  <c r="H76" i="2"/>
  <c r="I76" i="2" s="1"/>
  <c r="F76" i="2"/>
  <c r="H75" i="2"/>
  <c r="I75" i="2" s="1"/>
  <c r="F75" i="2"/>
  <c r="H74" i="2"/>
  <c r="I74" i="2" s="1"/>
  <c r="F74" i="2"/>
  <c r="H73" i="2"/>
  <c r="I73" i="2" s="1"/>
  <c r="F73" i="2"/>
  <c r="H72" i="2"/>
  <c r="I72" i="2" s="1"/>
  <c r="F72" i="2"/>
  <c r="H71" i="2"/>
  <c r="I71" i="2" s="1"/>
  <c r="F71" i="2"/>
  <c r="H70" i="2"/>
  <c r="I70" i="2" s="1"/>
  <c r="F70" i="2"/>
  <c r="H69" i="2"/>
  <c r="I69" i="2" s="1"/>
  <c r="J69" i="2" s="1"/>
  <c r="F69" i="2"/>
  <c r="H68" i="2"/>
  <c r="I68" i="2" s="1"/>
  <c r="F68" i="2"/>
  <c r="H67" i="2"/>
  <c r="I67" i="2" s="1"/>
  <c r="J67" i="2" s="1"/>
  <c r="F67" i="2"/>
  <c r="H66" i="2"/>
  <c r="I66" i="2" s="1"/>
  <c r="N66" i="2" s="1"/>
  <c r="F66" i="2"/>
  <c r="H65" i="2"/>
  <c r="I65" i="2" s="1"/>
  <c r="J65" i="2" s="1"/>
  <c r="F65" i="2"/>
  <c r="H64" i="2"/>
  <c r="I64" i="2" s="1"/>
  <c r="J64" i="2" s="1"/>
  <c r="F64" i="2"/>
  <c r="H63" i="2"/>
  <c r="I63" i="2" s="1"/>
  <c r="J63" i="2" s="1"/>
  <c r="F63" i="2"/>
  <c r="H62" i="2"/>
  <c r="I62" i="2" s="1"/>
  <c r="J62" i="2" s="1"/>
  <c r="F62" i="2"/>
  <c r="H61" i="2"/>
  <c r="I61" i="2" s="1"/>
  <c r="F61" i="2"/>
  <c r="H60" i="2"/>
  <c r="I60" i="2" s="1"/>
  <c r="J60" i="2" s="1"/>
  <c r="K60" i="2" s="1"/>
  <c r="L60" i="2" s="1"/>
  <c r="M60" i="2" s="1"/>
  <c r="F60" i="2"/>
  <c r="H59" i="2"/>
  <c r="I59" i="2" s="1"/>
  <c r="J59" i="2" s="1"/>
  <c r="F59" i="2"/>
  <c r="I58" i="2"/>
  <c r="J58" i="2" s="1"/>
  <c r="H58" i="2"/>
  <c r="F58" i="2"/>
  <c r="H57" i="2"/>
  <c r="I57" i="2" s="1"/>
  <c r="N57" i="2" s="1"/>
  <c r="F57" i="2"/>
  <c r="H56" i="2"/>
  <c r="I56" i="2" s="1"/>
  <c r="J56" i="2" s="1"/>
  <c r="F56" i="2"/>
  <c r="I55" i="2"/>
  <c r="J55" i="2" s="1"/>
  <c r="H55" i="2"/>
  <c r="F55" i="2"/>
  <c r="H54" i="2"/>
  <c r="I54" i="2" s="1"/>
  <c r="F54" i="2"/>
  <c r="H53" i="2"/>
  <c r="I53" i="2" s="1"/>
  <c r="F53" i="2"/>
  <c r="H52" i="2"/>
  <c r="I52" i="2" s="1"/>
  <c r="J52" i="2" s="1"/>
  <c r="F52" i="2"/>
  <c r="H51" i="2"/>
  <c r="I51" i="2" s="1"/>
  <c r="F51" i="2"/>
  <c r="H50" i="2"/>
  <c r="I50" i="2" s="1"/>
  <c r="J50" i="2" s="1"/>
  <c r="F50" i="2"/>
  <c r="H49" i="2"/>
  <c r="I49" i="2" s="1"/>
  <c r="F49" i="2"/>
  <c r="H48" i="2"/>
  <c r="I48" i="2" s="1"/>
  <c r="J48" i="2" s="1"/>
  <c r="F48" i="2"/>
  <c r="H47" i="2"/>
  <c r="I47" i="2" s="1"/>
  <c r="J47" i="2" s="1"/>
  <c r="F47" i="2"/>
  <c r="H46" i="2"/>
  <c r="I46" i="2" s="1"/>
  <c r="J46" i="2" s="1"/>
  <c r="F46" i="2"/>
  <c r="H45" i="2"/>
  <c r="I45" i="2" s="1"/>
  <c r="J45" i="2" s="1"/>
  <c r="F45" i="2"/>
  <c r="H44" i="2"/>
  <c r="I44" i="2" s="1"/>
  <c r="J44" i="2" s="1"/>
  <c r="F44" i="2"/>
  <c r="H43" i="2"/>
  <c r="I43" i="2" s="1"/>
  <c r="F43" i="2"/>
  <c r="H42" i="2"/>
  <c r="I42" i="2" s="1"/>
  <c r="J42" i="2" s="1"/>
  <c r="F42" i="2"/>
  <c r="I41" i="2"/>
  <c r="J41" i="2" s="1"/>
  <c r="H41" i="2"/>
  <c r="F41" i="2"/>
  <c r="H40" i="2"/>
  <c r="I40" i="2" s="1"/>
  <c r="J40" i="2" s="1"/>
  <c r="F40" i="2"/>
  <c r="H39" i="2"/>
  <c r="I39" i="2" s="1"/>
  <c r="J39" i="2" s="1"/>
  <c r="F39" i="2"/>
  <c r="H38" i="2"/>
  <c r="I38" i="2" s="1"/>
  <c r="J38" i="2" s="1"/>
  <c r="F38" i="2"/>
  <c r="H37" i="2"/>
  <c r="I37" i="2" s="1"/>
  <c r="J37" i="2" s="1"/>
  <c r="F37" i="2"/>
  <c r="H36" i="2"/>
  <c r="I36" i="2" s="1"/>
  <c r="J36" i="2" s="1"/>
  <c r="F36" i="2"/>
  <c r="H35" i="2"/>
  <c r="I35" i="2" s="1"/>
  <c r="J35" i="2" s="1"/>
  <c r="F35" i="2"/>
  <c r="H34" i="2"/>
  <c r="I34" i="2" s="1"/>
  <c r="J34" i="2" s="1"/>
  <c r="F34" i="2"/>
  <c r="H33" i="2"/>
  <c r="I33" i="2" s="1"/>
  <c r="F33" i="2"/>
  <c r="H32" i="2"/>
  <c r="I32" i="2" s="1"/>
  <c r="J32" i="2" s="1"/>
  <c r="F32" i="2"/>
  <c r="H31" i="2"/>
  <c r="I31" i="2" s="1"/>
  <c r="J31" i="2" s="1"/>
  <c r="F31" i="2"/>
  <c r="H30" i="2"/>
  <c r="I30" i="2" s="1"/>
  <c r="J30" i="2" s="1"/>
  <c r="F30" i="2"/>
  <c r="I25" i="2"/>
  <c r="J25" i="2" s="1"/>
  <c r="I20" i="2"/>
  <c r="J20" i="2" s="1"/>
  <c r="I19" i="2"/>
  <c r="J19" i="2" s="1"/>
  <c r="I17" i="2"/>
  <c r="J17" i="2" s="1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H24" i="2"/>
  <c r="I24" i="2" s="1"/>
  <c r="J24" i="2" s="1"/>
  <c r="H23" i="2"/>
  <c r="I23" i="2" s="1"/>
  <c r="J23" i="2" s="1"/>
  <c r="H22" i="2"/>
  <c r="I22" i="2" s="1"/>
  <c r="J22" i="2" s="1"/>
  <c r="H21" i="2"/>
  <c r="I21" i="2" s="1"/>
  <c r="J21" i="2" s="1"/>
  <c r="H18" i="2"/>
  <c r="I18" i="2" s="1"/>
  <c r="J18" i="2" s="1"/>
  <c r="H16" i="2"/>
  <c r="I16" i="2" s="1"/>
  <c r="J16" i="2" s="1"/>
  <c r="H15" i="2"/>
  <c r="I15" i="2" s="1"/>
  <c r="J15" i="2" s="1"/>
  <c r="H14" i="2"/>
  <c r="I14" i="2" s="1"/>
  <c r="J14" i="2" s="1"/>
  <c r="H13" i="2"/>
  <c r="I13" i="2" s="1"/>
  <c r="J13" i="2" s="1"/>
  <c r="F29" i="2"/>
  <c r="F28" i="2"/>
  <c r="F27" i="2"/>
  <c r="F26" i="2"/>
  <c r="F25" i="2"/>
  <c r="N25" i="2" s="1"/>
  <c r="F24" i="2"/>
  <c r="F20" i="2"/>
  <c r="F19" i="2"/>
  <c r="N19" i="2" s="1"/>
  <c r="F18" i="2"/>
  <c r="F17" i="2"/>
  <c r="F16" i="2"/>
  <c r="F15" i="2"/>
  <c r="F14" i="2"/>
  <c r="F13" i="2"/>
  <c r="F23" i="2"/>
  <c r="F22" i="2"/>
  <c r="F21" i="2"/>
  <c r="F12" i="2"/>
  <c r="N12" i="2" s="1"/>
  <c r="F11" i="2"/>
  <c r="N11" i="2" s="1"/>
  <c r="F10" i="2"/>
  <c r="L10" i="2" s="1"/>
  <c r="F9" i="2"/>
  <c r="L9" i="2" s="1"/>
  <c r="F8" i="2"/>
  <c r="N8" i="2" s="1"/>
  <c r="F7" i="2"/>
  <c r="N7" i="2" s="1"/>
  <c r="F6" i="2"/>
  <c r="N6" i="2" s="1"/>
  <c r="F5" i="2"/>
  <c r="N5" i="2" s="1"/>
  <c r="F4" i="2"/>
  <c r="N4" i="2" s="1"/>
  <c r="F3" i="2"/>
  <c r="N3" i="2" s="1"/>
  <c r="F2" i="2"/>
  <c r="L2" i="2" s="1"/>
  <c r="N20" i="2" l="1"/>
  <c r="N33" i="2"/>
  <c r="K52" i="2"/>
  <c r="L52" i="2" s="1"/>
  <c r="M52" i="2" s="1"/>
  <c r="K18" i="2"/>
  <c r="L18" i="2" s="1"/>
  <c r="M18" i="2" s="1"/>
  <c r="N43" i="2"/>
  <c r="J43" i="2"/>
  <c r="K23" i="2"/>
  <c r="L23" i="2" s="1"/>
  <c r="M23" i="2" s="1"/>
  <c r="K13" i="2"/>
  <c r="L13" i="2" s="1"/>
  <c r="M13" i="2" s="1"/>
  <c r="K24" i="2"/>
  <c r="L24" i="2" s="1"/>
  <c r="M24" i="2" s="1"/>
  <c r="K20" i="2"/>
  <c r="L20" i="2" s="1"/>
  <c r="M20" i="2" s="1"/>
  <c r="K15" i="2"/>
  <c r="L15" i="2" s="1"/>
  <c r="M15" i="2" s="1"/>
  <c r="J66" i="2"/>
  <c r="K14" i="2"/>
  <c r="L14" i="2" s="1"/>
  <c r="M14" i="2" s="1"/>
  <c r="K17" i="2"/>
  <c r="L17" i="2" s="1"/>
  <c r="M17" i="2" s="1"/>
  <c r="J26" i="2"/>
  <c r="K26" i="2" s="1"/>
  <c r="L26" i="2" s="1"/>
  <c r="M26" i="2" s="1"/>
  <c r="N26" i="2"/>
  <c r="N53" i="2"/>
  <c r="J53" i="2"/>
  <c r="K53" i="2" s="1"/>
  <c r="L53" i="2" s="1"/>
  <c r="M53" i="2" s="1"/>
  <c r="N54" i="2"/>
  <c r="J54" i="2"/>
  <c r="K54" i="2" s="1"/>
  <c r="L54" i="2" s="1"/>
  <c r="M54" i="2" s="1"/>
  <c r="J49" i="2"/>
  <c r="K49" i="2" s="1"/>
  <c r="L49" i="2" s="1"/>
  <c r="M49" i="2" s="1"/>
  <c r="N49" i="2"/>
  <c r="K16" i="2"/>
  <c r="L16" i="2" s="1"/>
  <c r="M16" i="2" s="1"/>
  <c r="N70" i="2"/>
  <c r="J70" i="2"/>
  <c r="K28" i="2"/>
  <c r="L28" i="2" s="1"/>
  <c r="M28" i="2" s="1"/>
  <c r="K44" i="2"/>
  <c r="L44" i="2" s="1"/>
  <c r="M44" i="2" s="1"/>
  <c r="N61" i="2"/>
  <c r="J61" i="2"/>
  <c r="K61" i="2" s="1"/>
  <c r="L61" i="2" s="1"/>
  <c r="M61" i="2" s="1"/>
  <c r="K22" i="2"/>
  <c r="L22" i="2" s="1"/>
  <c r="M22" i="2" s="1"/>
  <c r="K31" i="2"/>
  <c r="L31" i="2" s="1"/>
  <c r="M31" i="2" s="1"/>
  <c r="K55" i="2"/>
  <c r="L55" i="2" s="1"/>
  <c r="M55" i="2" s="1"/>
  <c r="K62" i="2"/>
  <c r="L62" i="2" s="1"/>
  <c r="M62" i="2" s="1"/>
  <c r="N64" i="2"/>
  <c r="N21" i="2"/>
  <c r="N27" i="2"/>
  <c r="K19" i="2"/>
  <c r="L19" i="2" s="1"/>
  <c r="M19" i="2" s="1"/>
  <c r="K27" i="2"/>
  <c r="L27" i="2" s="1"/>
  <c r="M27" i="2" s="1"/>
  <c r="K35" i="2"/>
  <c r="L35" i="2" s="1"/>
  <c r="M35" i="2" s="1"/>
  <c r="K37" i="2"/>
  <c r="L37" i="2" s="1"/>
  <c r="M37" i="2" s="1"/>
  <c r="K45" i="2"/>
  <c r="L45" i="2" s="1"/>
  <c r="M45" i="2" s="1"/>
  <c r="K47" i="2"/>
  <c r="L47" i="2" s="1"/>
  <c r="M47" i="2" s="1"/>
  <c r="K59" i="2"/>
  <c r="L59" i="2" s="1"/>
  <c r="M59" i="2" s="1"/>
  <c r="N29" i="2"/>
  <c r="K21" i="2"/>
  <c r="L21" i="2" s="1"/>
  <c r="M21" i="2" s="1"/>
  <c r="K29" i="2"/>
  <c r="L29" i="2" s="1"/>
  <c r="M29" i="2" s="1"/>
  <c r="J33" i="2"/>
  <c r="K33" i="2" s="1"/>
  <c r="L33" i="2" s="1"/>
  <c r="M33" i="2" s="1"/>
  <c r="N40" i="2"/>
  <c r="K42" i="2"/>
  <c r="L42" i="2" s="1"/>
  <c r="M42" i="2" s="1"/>
  <c r="J57" i="2"/>
  <c r="K57" i="2" s="1"/>
  <c r="L57" i="2" s="1"/>
  <c r="M57" i="2" s="1"/>
  <c r="N32" i="2"/>
  <c r="N44" i="2"/>
  <c r="N56" i="2"/>
  <c r="K63" i="2"/>
  <c r="L63" i="2" s="1"/>
  <c r="M63" i="2" s="1"/>
  <c r="K70" i="2"/>
  <c r="L70" i="2" s="1"/>
  <c r="M70" i="2" s="1"/>
  <c r="N18" i="2"/>
  <c r="K34" i="2"/>
  <c r="L34" i="2" s="1"/>
  <c r="M34" i="2" s="1"/>
  <c r="N36" i="2"/>
  <c r="K38" i="2"/>
  <c r="L38" i="2" s="1"/>
  <c r="M38" i="2" s="1"/>
  <c r="K46" i="2"/>
  <c r="L46" i="2" s="1"/>
  <c r="M46" i="2" s="1"/>
  <c r="K50" i="2"/>
  <c r="L50" i="2" s="1"/>
  <c r="M50" i="2" s="1"/>
  <c r="K65" i="2"/>
  <c r="L65" i="2" s="1"/>
  <c r="M65" i="2" s="1"/>
  <c r="K58" i="2"/>
  <c r="L58" i="2" s="1"/>
  <c r="M58" i="2" s="1"/>
  <c r="N60" i="2"/>
  <c r="K66" i="2"/>
  <c r="L66" i="2" s="1"/>
  <c r="M66" i="2" s="1"/>
  <c r="K25" i="2"/>
  <c r="L25" i="2" s="1"/>
  <c r="M25" i="2" s="1"/>
  <c r="K41" i="2"/>
  <c r="L41" i="2" s="1"/>
  <c r="M41" i="2" s="1"/>
  <c r="K43" i="2"/>
  <c r="L43" i="2" s="1"/>
  <c r="M43" i="2" s="1"/>
  <c r="N65" i="2"/>
  <c r="K64" i="2"/>
  <c r="L64" i="2" s="1"/>
  <c r="M64" i="2" s="1"/>
  <c r="N63" i="2"/>
  <c r="N62" i="2"/>
  <c r="N59" i="2"/>
  <c r="N58" i="2"/>
  <c r="K56" i="2"/>
  <c r="L56" i="2" s="1"/>
  <c r="M56" i="2" s="1"/>
  <c r="N55" i="2"/>
  <c r="N52" i="2"/>
  <c r="N51" i="2"/>
  <c r="J51" i="2"/>
  <c r="K51" i="2" s="1"/>
  <c r="L51" i="2" s="1"/>
  <c r="M51" i="2" s="1"/>
  <c r="N48" i="2"/>
  <c r="K48" i="2"/>
  <c r="L48" i="2" s="1"/>
  <c r="M48" i="2" s="1"/>
  <c r="N47" i="2"/>
  <c r="N45" i="2"/>
  <c r="N41" i="2"/>
  <c r="K40" i="2"/>
  <c r="L40" i="2" s="1"/>
  <c r="M40" i="2" s="1"/>
  <c r="K39" i="2"/>
  <c r="L39" i="2" s="1"/>
  <c r="M39" i="2" s="1"/>
  <c r="N39" i="2"/>
  <c r="N37" i="2"/>
  <c r="K36" i="2"/>
  <c r="L36" i="2" s="1"/>
  <c r="M36" i="2" s="1"/>
  <c r="N35" i="2"/>
  <c r="K32" i="2"/>
  <c r="L32" i="2" s="1"/>
  <c r="M32" i="2" s="1"/>
  <c r="N31" i="2"/>
  <c r="K30" i="2"/>
  <c r="L30" i="2" s="1"/>
  <c r="M30" i="2" s="1"/>
  <c r="N30" i="2"/>
  <c r="N34" i="2"/>
  <c r="N38" i="2"/>
  <c r="N42" i="2"/>
  <c r="N46" i="2"/>
  <c r="N50" i="2"/>
  <c r="N67" i="2"/>
  <c r="J68" i="2"/>
  <c r="K68" i="2" s="1"/>
  <c r="L68" i="2" s="1"/>
  <c r="M68" i="2" s="1"/>
  <c r="N68" i="2"/>
  <c r="N73" i="2"/>
  <c r="J73" i="2"/>
  <c r="N69" i="2"/>
  <c r="N76" i="2"/>
  <c r="J76" i="2"/>
  <c r="K76" i="2" s="1"/>
  <c r="L76" i="2" s="1"/>
  <c r="M76" i="2" s="1"/>
  <c r="N71" i="2"/>
  <c r="J71" i="2"/>
  <c r="K71" i="2" s="1"/>
  <c r="L71" i="2" s="1"/>
  <c r="M71" i="2" s="1"/>
  <c r="K69" i="2"/>
  <c r="L69" i="2" s="1"/>
  <c r="M69" i="2" s="1"/>
  <c r="N74" i="2"/>
  <c r="J74" i="2"/>
  <c r="K74" i="2" s="1"/>
  <c r="L74" i="2" s="1"/>
  <c r="M74" i="2" s="1"/>
  <c r="N77" i="2"/>
  <c r="J77" i="2"/>
  <c r="K77" i="2" s="1"/>
  <c r="L77" i="2" s="1"/>
  <c r="M77" i="2" s="1"/>
  <c r="N72" i="2"/>
  <c r="J72" i="2"/>
  <c r="K72" i="2" s="1"/>
  <c r="L72" i="2" s="1"/>
  <c r="M72" i="2" s="1"/>
  <c r="K67" i="2"/>
  <c r="L67" i="2" s="1"/>
  <c r="M67" i="2" s="1"/>
  <c r="K73" i="2"/>
  <c r="L73" i="2" s="1"/>
  <c r="M73" i="2" s="1"/>
  <c r="N75" i="2"/>
  <c r="J75" i="2"/>
  <c r="K75" i="2" s="1"/>
  <c r="L75" i="2" s="1"/>
  <c r="M75" i="2" s="1"/>
  <c r="N28" i="2"/>
  <c r="N23" i="2"/>
  <c r="N24" i="2"/>
  <c r="N15" i="2"/>
  <c r="N17" i="2"/>
  <c r="N13" i="2"/>
  <c r="N16" i="2"/>
  <c r="N14" i="2"/>
  <c r="N9" i="2"/>
  <c r="L6" i="2"/>
  <c r="L12" i="2"/>
  <c r="L7" i="2"/>
  <c r="N22" i="2"/>
  <c r="L5" i="2"/>
  <c r="N10" i="2"/>
  <c r="L8" i="2"/>
  <c r="L11" i="2"/>
  <c r="L3" i="2"/>
  <c r="N2" i="2"/>
  <c r="L4" i="2"/>
</calcChain>
</file>

<file path=xl/sharedStrings.xml><?xml version="1.0" encoding="utf-8"?>
<sst xmlns="http://schemas.openxmlformats.org/spreadsheetml/2006/main" count="287" uniqueCount="179">
  <si>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</si>
  <si>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</si>
  <si>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</si>
  <si>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</si>
  <si>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</si>
  <si>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</si>
  <si>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</si>
  <si>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</si>
  <si>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</si>
  <si>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</si>
  <si>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</si>
  <si>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</si>
  <si>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CC-BY-4.0</t>
  </si>
  <si>
    <t>Nombre de la Entidad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</si>
  <si>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</si>
  <si>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</si>
  <si>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</si>
  <si>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</si>
  <si>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</si>
  <si>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</si>
  <si>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</si>
  <si>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</si>
  <si>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</si>
  <si>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</si>
  <si>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</si>
  <si>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</si>
  <si>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</si>
  <si>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</si>
  <si>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</si>
  <si>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</si>
  <si>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</si>
  <si>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</si>
  <si>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</si>
  <si>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</si>
  <si>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Codigo identificador asignado a la categoria; descripcion o partida presupuestaria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</si>
  <si>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</si>
  <si>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</si>
  <si>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</si>
  <si>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</si>
  <si>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</si>
  <si>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</si>
  <si>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Ingresos</t>
  </si>
  <si>
    <t>1.3.01.08.01</t>
  </si>
  <si>
    <t>Prestación De Servicios</t>
  </si>
  <si>
    <t>1.3.04.06.03</t>
  </si>
  <si>
    <t>Apertura, Pavimentación,Ensanche Y Construcción De Vias De Toda Clase</t>
  </si>
  <si>
    <t>1.4.02.99.10</t>
  </si>
  <si>
    <t>Otras Ventas De Productos Y Materiales "Especies Valoradas"</t>
  </si>
  <si>
    <t>1.7.01.16.01</t>
  </si>
  <si>
    <t>Intereses Por Convenio De Pago</t>
  </si>
  <si>
    <t>1.7.02.01.01</t>
  </si>
  <si>
    <t>Terrenos</t>
  </si>
  <si>
    <t>1.7.02.02.01</t>
  </si>
  <si>
    <t>Edificios Locales y Residencias</t>
  </si>
  <si>
    <t>1.9.04.99.01</t>
  </si>
  <si>
    <t>Otros No Especificados</t>
  </si>
  <si>
    <t>2.4.02.01.03</t>
  </si>
  <si>
    <t>Compra de Terreno</t>
  </si>
  <si>
    <t>2.4.02.02</t>
  </si>
  <si>
    <t>Edificios, Locales Y Residencias</t>
  </si>
  <si>
    <t>3.6.02.04.13</t>
  </si>
  <si>
    <t>Proyecto Jardines de Punzara</t>
  </si>
  <si>
    <t>3.8.01.01.01</t>
  </si>
  <si>
    <t>Cuentas por Cobrar</t>
  </si>
  <si>
    <t>Gastos</t>
  </si>
  <si>
    <t>7.1.01.06</t>
  </si>
  <si>
    <t>7.1.02.03</t>
  </si>
  <si>
    <t>7.1.02.04</t>
  </si>
  <si>
    <t>7.1.05.10.01</t>
  </si>
  <si>
    <t>7.1.05.13.01</t>
  </si>
  <si>
    <t>7.1.06.01</t>
  </si>
  <si>
    <t>7.1.06.02</t>
  </si>
  <si>
    <t>7.1.07.07</t>
  </si>
  <si>
    <t>7.1.07.11</t>
  </si>
  <si>
    <t>7.3.02.07</t>
  </si>
  <si>
    <t>7.3.02.21</t>
  </si>
  <si>
    <t>7.3.02.55</t>
  </si>
  <si>
    <t>7.3.04.04</t>
  </si>
  <si>
    <t>7.3.04.05</t>
  </si>
  <si>
    <t>7.3.06.04</t>
  </si>
  <si>
    <t>7.3.08.02</t>
  </si>
  <si>
    <t>Salarios Basicos</t>
  </si>
  <si>
    <t>Decimotercer Sueldo</t>
  </si>
  <si>
    <t>Decimocuarto Sueldo</t>
  </si>
  <si>
    <t>Servicios Personales Por Contrato</t>
  </si>
  <si>
    <t>Encargos</t>
  </si>
  <si>
    <t>Aporte Patronal</t>
  </si>
  <si>
    <t>Fondos De Reserva</t>
  </si>
  <si>
    <t>Compensación Por Vacaciones No Gozadas Por Cesación De Funciones</t>
  </si>
  <si>
    <t>Indemnizaciones Laborales</t>
  </si>
  <si>
    <t>Difusión, Información Y Publicidad</t>
  </si>
  <si>
    <t>Servicios Personales Eventuales Sin Relación De Dependencia</t>
  </si>
  <si>
    <t>Combustible</t>
  </si>
  <si>
    <t>Maquinarias Y Equipos</t>
  </si>
  <si>
    <t>Vehículos (Mantenimiento Y Reparación)</t>
  </si>
  <si>
    <t>Fiscalización E Inspecciones Técnicas</t>
  </si>
  <si>
    <t>Vestuario, Lenceria, Prendas De Protección, Carpas Y Otros</t>
  </si>
  <si>
    <t>7.3.08.03</t>
  </si>
  <si>
    <t>7.3.08.11</t>
  </si>
  <si>
    <t>7.3.08.13</t>
  </si>
  <si>
    <t>7.3.14.06.01</t>
  </si>
  <si>
    <t>7.3.14.07.01</t>
  </si>
  <si>
    <t>7.5.01.01.01</t>
  </si>
  <si>
    <t>7.5.01.03.01</t>
  </si>
  <si>
    <t>7.5.01.05.01</t>
  </si>
  <si>
    <t>7.7.01.02</t>
  </si>
  <si>
    <t>7.7.02.06</t>
  </si>
  <si>
    <t>7.7.02.18</t>
  </si>
  <si>
    <t>9.6.02.04</t>
  </si>
  <si>
    <t>Combustibles Y Lubricantes</t>
  </si>
  <si>
    <t xml:space="preserve">Insumos, Bienes, Materiales Y Suministros Para La Construcción, </t>
  </si>
  <si>
    <t>Repuestos Y Accesorios</t>
  </si>
  <si>
    <t>Herramientas</t>
  </si>
  <si>
    <t>Equipos, Sistemas Y Paquetes Informáticos</t>
  </si>
  <si>
    <t>De Agua Potable</t>
  </si>
  <si>
    <t>Alcantarillado Sanitario y Pluvial</t>
  </si>
  <si>
    <t>Apertura De Vias</t>
  </si>
  <si>
    <t xml:space="preserve">Tasas Generales, Impuestos, Contribuciones, Permisos, Licencias Y </t>
  </si>
  <si>
    <t xml:space="preserve">Costas Judiciales, Trámites Notariales, Legalización De Documentos Y Arreglos </t>
  </si>
  <si>
    <t>Intereses por mora Patronal al IESS</t>
  </si>
  <si>
    <t>Al Sector Privado No Financiero</t>
  </si>
  <si>
    <t>7.3.06.02</t>
  </si>
  <si>
    <t>7.5.05.01.01</t>
  </si>
  <si>
    <t>Edición, Impresión, Reproducción, Publicaciones</t>
  </si>
  <si>
    <t>Servicio De Auditoría</t>
  </si>
  <si>
    <t>Obras De Infraestructura (Mantenimiento Y Reparación</t>
  </si>
  <si>
    <t>Al Sector Privado no Financiero</t>
  </si>
  <si>
    <t>2.4.27.7.01.02</t>
  </si>
  <si>
    <t>2.1.1.7.1.01.05.01</t>
  </si>
  <si>
    <t>2.4.1.7.3.02.04</t>
  </si>
  <si>
    <t>2.4.4.5.1.01.05</t>
  </si>
  <si>
    <t>5.1.02.03</t>
  </si>
  <si>
    <t>5.1.02.04</t>
  </si>
  <si>
    <t>5.1.06.01</t>
  </si>
  <si>
    <t>5.1.06.02</t>
  </si>
  <si>
    <t>5.1.07.07</t>
  </si>
  <si>
    <t>5.3.01.05</t>
  </si>
  <si>
    <t>5.3.01.06</t>
  </si>
  <si>
    <t>5.3.02.04</t>
  </si>
  <si>
    <t>5.3.06.02</t>
  </si>
  <si>
    <t>5.3.08.04</t>
  </si>
  <si>
    <t>5.3.08.05</t>
  </si>
  <si>
    <t>5.3.08.11</t>
  </si>
  <si>
    <t>5.3.08.13</t>
  </si>
  <si>
    <t>5.3.14.06</t>
  </si>
  <si>
    <t>5.7.01.02</t>
  </si>
  <si>
    <t>5.7.02.01</t>
  </si>
  <si>
    <t>5.7.02.03</t>
  </si>
  <si>
    <t>Fondo de Reserva</t>
  </si>
  <si>
    <t>Compensación por Vacaciones no Gozadas por Cesación de Funciones</t>
  </si>
  <si>
    <t>Telecomunicaciones</t>
  </si>
  <si>
    <t>Servicio de Correo</t>
  </si>
  <si>
    <t xml:space="preserve">Edición, Impresión, Reproducción, Publicaciones, Suscripciones, </t>
  </si>
  <si>
    <t>Servicio de Auditoría</t>
  </si>
  <si>
    <t>Materiales de Oficina</t>
  </si>
  <si>
    <t>Materiales De Aseo</t>
  </si>
  <si>
    <t xml:space="preserve">Insumos, Materiales y Suministros para la Construcción, Electricidad, Plomería, </t>
  </si>
  <si>
    <t>Herramientas (No Depreciables)</t>
  </si>
  <si>
    <t xml:space="preserve">Tasas Generales, Impuestos, Contribuciones, Permisos, Licencias y </t>
  </si>
  <si>
    <t>Seguros</t>
  </si>
  <si>
    <t>Comisiones Bancarias</t>
  </si>
  <si>
    <t>5.7.02.06</t>
  </si>
  <si>
    <t>5.7.02.15</t>
  </si>
  <si>
    <t>5.8.01.08.01</t>
  </si>
  <si>
    <t>9.7.01.01</t>
  </si>
  <si>
    <t xml:space="preserve">Costas Judiciales, Trámites Notariales, Legalización de Documentos y Arreglos </t>
  </si>
  <si>
    <t>Indemnizaciones Por Sentencias Judiciales</t>
  </si>
  <si>
    <t>A Cuentas O Fondos Especiales</t>
  </si>
  <si>
    <t>De Cuentas Por Pagar</t>
  </si>
  <si>
    <t>2.4.5.7.5.05.01.01</t>
  </si>
  <si>
    <t>De cuentas por pagar</t>
  </si>
  <si>
    <t>2.4.6.7.7.01.02</t>
  </si>
  <si>
    <t>7.7.01.99</t>
  </si>
  <si>
    <t>Otros Impuestos, Tasas Y Contribuciones</t>
  </si>
  <si>
    <t>2.4.7.7.3.06.02</t>
  </si>
  <si>
    <t>JEFATURA FINANCIERA ADMINISTRATIVA</t>
  </si>
  <si>
    <t>MGS. ANDREA IVANNOVA VELASTEGUI ESPINOSA</t>
  </si>
  <si>
    <t>avelastegui@loja.gob.ec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</si>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</sst>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C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4" fillId="2" borderId="2" xfId="0" applyFont="1" applyFill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9296E878-C396-4F15-99B7-734B9C70C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71"/>
  <sheetViews>
    <sheetView workbookViewId="0">
      <selection activeCell="E80" sqref="E80"/>
    </sheetView>
  </sheetViews>
  <sheetFormatPr baseColWidth="10" defaultColWidth="14.42578125" defaultRowHeight="15" customHeight="1" x14ac:dyDescent="0.25"/>
  <cols>
    <col min="1" max="1" width="19.85546875" customWidth="1"/>
    <col min="2" max="2" width="23.42578125" bestFit="1" customWidth="1"/>
    <col min="3" max="3" width="34.42578125" customWidth="1"/>
    <col min="4" max="4" width="13.85546875" customWidth="1"/>
    <col min="5" max="5" width="12.140625" bestFit="1" customWidth="1"/>
    <col min="6" max="6" width="13.5703125" customWidth="1"/>
    <col min="7" max="7" width="18.85546875" bestFit="1" customWidth="1"/>
    <col min="8" max="8" width="15.7109375" bestFit="1" customWidth="1"/>
    <col min="9" max="9" width="12" bestFit="1" customWidth="1"/>
    <col min="10" max="10" width="11.85546875" bestFit="1" customWidth="1"/>
    <col min="11" max="11" width="24.7109375" bestFit="1" customWidth="1"/>
    <col min="12" max="12" width="22" customWidth="1"/>
    <col min="13" max="13" width="18" customWidth="1"/>
    <col min="14" max="14" width="30.28515625" customWidth="1"/>
    <col min="15" max="26" width="10" customWidth="1"/>
  </cols>
  <sheetData>
    <row r="1" spans="1:26" ht="37.5" customHeight="1" x14ac:dyDescent="0.25">
      <c r="A1" s="2" t="s">
        <v>0</v>
      </c>
      <c r="B1" s="2" t="s">
        <v>31</v>
      </c>
      <c r="C1" s="2" t="s">
        <v>22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2" t="s">
        <v>8</v>
      </c>
      <c r="L1" s="2" t="s">
        <v>9</v>
      </c>
      <c r="M1" s="2" t="s">
        <v>10</v>
      </c>
      <c r="N1" s="2" t="s">
        <v>29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s="4" t="s">
        <v>42</v>
      </c>
      <c r="B2" s="5" t="s">
        <v>41</v>
      </c>
      <c r="C2" s="6" t="s">
        <v>43</v>
      </c>
      <c r="D2" s="5">
        <v>43200</v>
      </c>
      <c r="E2" s="5">
        <v>0</v>
      </c>
      <c r="F2" s="5">
        <f>SUM(D2:E2)</f>
        <v>43200</v>
      </c>
      <c r="G2" s="5">
        <v>0</v>
      </c>
      <c r="H2" s="5">
        <v>0</v>
      </c>
      <c r="I2" s="5">
        <v>454</v>
      </c>
      <c r="J2" s="5">
        <v>0</v>
      </c>
      <c r="K2" s="5">
        <v>0</v>
      </c>
      <c r="L2" s="5">
        <f>SUM(F2-I2)</f>
        <v>42746</v>
      </c>
      <c r="M2" s="5">
        <v>0</v>
      </c>
      <c r="N2" s="5">
        <f>I2*100/F2</f>
        <v>1.0509259259259258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0" customHeight="1" x14ac:dyDescent="0.25">
      <c r="A3" s="4" t="s">
        <v>44</v>
      </c>
      <c r="B3" s="5" t="s">
        <v>41</v>
      </c>
      <c r="C3" s="6" t="s">
        <v>45</v>
      </c>
      <c r="D3" s="5">
        <v>20378.43</v>
      </c>
      <c r="E3" s="5">
        <v>0</v>
      </c>
      <c r="F3" s="5">
        <f>SUM(D3:E3)</f>
        <v>20378.43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f>SUM(F3-I3)</f>
        <v>20378.43</v>
      </c>
      <c r="M3" s="5">
        <v>0</v>
      </c>
      <c r="N3" s="5">
        <f t="shared" ref="N3:N4" si="0">I3*100/F3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19" t="s">
        <v>46</v>
      </c>
      <c r="B4" s="5" t="s">
        <v>41</v>
      </c>
      <c r="C4" s="6" t="s">
        <v>47</v>
      </c>
      <c r="D4" s="18">
        <v>2000</v>
      </c>
      <c r="E4" s="18">
        <v>0</v>
      </c>
      <c r="F4" s="5">
        <f>SUM(D4:E4)</f>
        <v>2000</v>
      </c>
      <c r="G4" s="5">
        <v>0</v>
      </c>
      <c r="H4" s="5">
        <v>0</v>
      </c>
      <c r="I4" s="5">
        <v>66</v>
      </c>
      <c r="J4" s="5">
        <v>0</v>
      </c>
      <c r="K4" s="5">
        <v>0</v>
      </c>
      <c r="L4" s="5">
        <f>SUM(F4-I4)</f>
        <v>1934</v>
      </c>
      <c r="M4" s="5">
        <v>0</v>
      </c>
      <c r="N4" s="5">
        <f t="shared" si="0"/>
        <v>3.3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9" t="s">
        <v>48</v>
      </c>
      <c r="B5" s="5" t="s">
        <v>41</v>
      </c>
      <c r="C5" s="7" t="s">
        <v>49</v>
      </c>
      <c r="D5" s="18">
        <v>1000</v>
      </c>
      <c r="E5" s="18">
        <v>0</v>
      </c>
      <c r="F5" s="5">
        <f t="shared" ref="F5:F23" si="1">SUM(D5:E5)</f>
        <v>1000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 t="shared" ref="L5:L12" si="2">SUM(F5-I5)</f>
        <v>1000</v>
      </c>
      <c r="M5" s="5">
        <v>0</v>
      </c>
      <c r="N5" s="5">
        <f t="shared" ref="N5:N23" si="3">I5*100/F5</f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9" t="s">
        <v>50</v>
      </c>
      <c r="B6" s="5" t="s">
        <v>41</v>
      </c>
      <c r="C6" s="6" t="s">
        <v>51</v>
      </c>
      <c r="D6" s="18">
        <v>3000</v>
      </c>
      <c r="E6" s="18">
        <v>0</v>
      </c>
      <c r="F6" s="5">
        <f t="shared" si="1"/>
        <v>3000</v>
      </c>
      <c r="G6" s="5">
        <v>0</v>
      </c>
      <c r="H6" s="5">
        <v>0</v>
      </c>
      <c r="I6" s="5">
        <v>2100</v>
      </c>
      <c r="J6" s="5">
        <v>0</v>
      </c>
      <c r="K6" s="5">
        <v>0</v>
      </c>
      <c r="L6" s="5">
        <f t="shared" si="2"/>
        <v>900</v>
      </c>
      <c r="M6" s="5">
        <v>0</v>
      </c>
      <c r="N6" s="5">
        <f t="shared" si="3"/>
        <v>70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9" t="s">
        <v>52</v>
      </c>
      <c r="B7" s="5" t="s">
        <v>41</v>
      </c>
      <c r="C7" s="6" t="s">
        <v>53</v>
      </c>
      <c r="D7" s="18">
        <v>6000</v>
      </c>
      <c r="E7" s="18">
        <v>0</v>
      </c>
      <c r="F7" s="5">
        <f t="shared" si="1"/>
        <v>6000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f t="shared" si="2"/>
        <v>6000</v>
      </c>
      <c r="M7" s="5">
        <v>0</v>
      </c>
      <c r="N7" s="5">
        <f t="shared" si="3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9" t="s">
        <v>54</v>
      </c>
      <c r="B8" s="5" t="s">
        <v>41</v>
      </c>
      <c r="C8" s="6" t="s">
        <v>55</v>
      </c>
      <c r="D8" s="18">
        <v>1500</v>
      </c>
      <c r="E8" s="18">
        <v>0</v>
      </c>
      <c r="F8" s="5">
        <f t="shared" si="1"/>
        <v>1500</v>
      </c>
      <c r="G8" s="5">
        <v>0</v>
      </c>
      <c r="H8" s="5">
        <v>0</v>
      </c>
      <c r="I8" s="5">
        <v>37.869999999999997</v>
      </c>
      <c r="J8" s="5">
        <v>0</v>
      </c>
      <c r="K8" s="5">
        <v>0</v>
      </c>
      <c r="L8" s="5">
        <f t="shared" si="2"/>
        <v>1462.13</v>
      </c>
      <c r="M8" s="5">
        <v>0</v>
      </c>
      <c r="N8" s="5">
        <f t="shared" si="3"/>
        <v>2.5246666666666662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9" t="s">
        <v>56</v>
      </c>
      <c r="B9" s="5" t="s">
        <v>41</v>
      </c>
      <c r="C9" s="6" t="s">
        <v>57</v>
      </c>
      <c r="D9" s="18">
        <v>376780.5</v>
      </c>
      <c r="E9" s="18">
        <v>0</v>
      </c>
      <c r="F9" s="5">
        <f t="shared" si="1"/>
        <v>376780.5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f t="shared" si="2"/>
        <v>376780.5</v>
      </c>
      <c r="M9" s="5">
        <v>0</v>
      </c>
      <c r="N9" s="5">
        <f t="shared" si="3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9" t="s">
        <v>58</v>
      </c>
      <c r="B10" s="5" t="s">
        <v>41</v>
      </c>
      <c r="C10" s="6" t="s">
        <v>59</v>
      </c>
      <c r="D10" s="18">
        <v>387837.16</v>
      </c>
      <c r="E10" s="18">
        <v>0</v>
      </c>
      <c r="F10" s="5">
        <f t="shared" si="1"/>
        <v>387837.16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f t="shared" si="2"/>
        <v>387837.16</v>
      </c>
      <c r="M10" s="5">
        <v>0</v>
      </c>
      <c r="N10" s="5">
        <f t="shared" si="3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9" t="s">
        <v>60</v>
      </c>
      <c r="B11" s="5" t="s">
        <v>41</v>
      </c>
      <c r="C11" s="6" t="s">
        <v>61</v>
      </c>
      <c r="D11" s="18">
        <v>1259923.6100000001</v>
      </c>
      <c r="E11" s="18">
        <v>0</v>
      </c>
      <c r="F11" s="5">
        <f t="shared" si="1"/>
        <v>1259923.6100000001</v>
      </c>
      <c r="G11" s="5">
        <v>0</v>
      </c>
      <c r="H11" s="5">
        <v>0</v>
      </c>
      <c r="I11" s="5">
        <v>21160</v>
      </c>
      <c r="J11" s="5">
        <v>0</v>
      </c>
      <c r="K11" s="5">
        <v>0</v>
      </c>
      <c r="L11" s="5">
        <f t="shared" si="2"/>
        <v>1238763.6100000001</v>
      </c>
      <c r="M11" s="5">
        <v>0</v>
      </c>
      <c r="N11" s="5">
        <f t="shared" si="3"/>
        <v>1.6794669003781904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9" t="s">
        <v>62</v>
      </c>
      <c r="B12" s="5" t="s">
        <v>41</v>
      </c>
      <c r="C12" s="7" t="s">
        <v>63</v>
      </c>
      <c r="D12" s="18">
        <v>38293.17</v>
      </c>
      <c r="E12" s="18">
        <v>0</v>
      </c>
      <c r="F12" s="5">
        <f t="shared" si="1"/>
        <v>38293.17</v>
      </c>
      <c r="G12" s="5">
        <v>0</v>
      </c>
      <c r="H12" s="5">
        <v>0</v>
      </c>
      <c r="I12" s="5">
        <v>81</v>
      </c>
      <c r="J12" s="5">
        <v>0</v>
      </c>
      <c r="K12" s="5">
        <v>0</v>
      </c>
      <c r="L12" s="5">
        <f t="shared" si="2"/>
        <v>38212.17</v>
      </c>
      <c r="M12" s="5">
        <v>0</v>
      </c>
      <c r="N12" s="5">
        <f t="shared" si="3"/>
        <v>0.21152597186391203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1" t="s">
        <v>128</v>
      </c>
      <c r="B13" s="5" t="s">
        <v>64</v>
      </c>
      <c r="C13" s="7" t="s">
        <v>11</v>
      </c>
      <c r="D13" s="18">
        <v>61584</v>
      </c>
      <c r="E13" s="18">
        <v>-1800</v>
      </c>
      <c r="F13" s="5">
        <f t="shared" ref="F13:F20" si="4">SUM(D13:E13)</f>
        <v>59784</v>
      </c>
      <c r="G13" s="5">
        <v>3720</v>
      </c>
      <c r="H13" s="5">
        <f>G13</f>
        <v>3720</v>
      </c>
      <c r="I13" s="5">
        <f>H13</f>
        <v>3720</v>
      </c>
      <c r="J13" s="5">
        <f>I13</f>
        <v>3720</v>
      </c>
      <c r="K13" s="5">
        <f>F13-J13</f>
        <v>56064</v>
      </c>
      <c r="L13" s="5">
        <f>K13</f>
        <v>56064</v>
      </c>
      <c r="M13" s="18">
        <f>L13</f>
        <v>56064</v>
      </c>
      <c r="N13" s="5">
        <f t="shared" si="3"/>
        <v>6.2224006423123246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9" t="s">
        <v>65</v>
      </c>
      <c r="B14" s="5" t="s">
        <v>64</v>
      </c>
      <c r="C14" s="7" t="s">
        <v>81</v>
      </c>
      <c r="D14" s="18">
        <v>7152</v>
      </c>
      <c r="E14" s="18">
        <v>0</v>
      </c>
      <c r="F14" s="5">
        <f t="shared" si="4"/>
        <v>7152</v>
      </c>
      <c r="G14" s="5">
        <v>596</v>
      </c>
      <c r="H14" s="5">
        <f t="shared" ref="H14:J29" si="5">G14</f>
        <v>596</v>
      </c>
      <c r="I14" s="5">
        <f t="shared" si="5"/>
        <v>596</v>
      </c>
      <c r="J14" s="5">
        <f t="shared" si="5"/>
        <v>596</v>
      </c>
      <c r="K14" s="5">
        <f t="shared" ref="K14:K29" si="6">F14-J14</f>
        <v>6556</v>
      </c>
      <c r="L14" s="5">
        <f t="shared" ref="L14:M29" si="7">K14</f>
        <v>6556</v>
      </c>
      <c r="M14" s="18">
        <f t="shared" si="7"/>
        <v>6556</v>
      </c>
      <c r="N14" s="5">
        <f t="shared" si="3"/>
        <v>8.3333333333333339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9" t="s">
        <v>66</v>
      </c>
      <c r="B15" s="5" t="s">
        <v>64</v>
      </c>
      <c r="C15" s="7" t="s">
        <v>82</v>
      </c>
      <c r="D15" s="18">
        <v>13910.83</v>
      </c>
      <c r="E15" s="18">
        <v>0</v>
      </c>
      <c r="F15" s="5">
        <f t="shared" si="4"/>
        <v>13910.83</v>
      </c>
      <c r="G15" s="5">
        <v>0</v>
      </c>
      <c r="H15" s="5">
        <f t="shared" si="5"/>
        <v>0</v>
      </c>
      <c r="I15" s="5">
        <f t="shared" si="5"/>
        <v>0</v>
      </c>
      <c r="J15" s="5">
        <f t="shared" si="5"/>
        <v>0</v>
      </c>
      <c r="K15" s="5">
        <f t="shared" si="6"/>
        <v>13910.83</v>
      </c>
      <c r="L15" s="5">
        <f t="shared" si="7"/>
        <v>13910.83</v>
      </c>
      <c r="M15" s="18">
        <f t="shared" si="7"/>
        <v>13910.83</v>
      </c>
      <c r="N15" s="5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9" t="s">
        <v>67</v>
      </c>
      <c r="B16" s="5" t="s">
        <v>64</v>
      </c>
      <c r="C16" s="7" t="s">
        <v>83</v>
      </c>
      <c r="D16" s="18">
        <v>6095.83</v>
      </c>
      <c r="E16" s="18">
        <v>0</v>
      </c>
      <c r="F16" s="5">
        <f t="shared" si="4"/>
        <v>6095.83</v>
      </c>
      <c r="G16" s="5">
        <v>0</v>
      </c>
      <c r="H16" s="5">
        <f t="shared" si="5"/>
        <v>0</v>
      </c>
      <c r="I16" s="5">
        <f t="shared" si="5"/>
        <v>0</v>
      </c>
      <c r="J16" s="5">
        <f t="shared" si="5"/>
        <v>0</v>
      </c>
      <c r="K16" s="5">
        <f t="shared" si="6"/>
        <v>6095.83</v>
      </c>
      <c r="L16" s="5">
        <f t="shared" si="7"/>
        <v>6095.83</v>
      </c>
      <c r="M16" s="18">
        <f t="shared" si="7"/>
        <v>6095.83</v>
      </c>
      <c r="N16" s="5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9" t="s">
        <v>68</v>
      </c>
      <c r="B17" s="5" t="s">
        <v>64</v>
      </c>
      <c r="C17" s="7" t="s">
        <v>84</v>
      </c>
      <c r="D17" s="18">
        <v>98194</v>
      </c>
      <c r="E17" s="18">
        <v>-1400</v>
      </c>
      <c r="F17" s="5">
        <f t="shared" si="4"/>
        <v>96794</v>
      </c>
      <c r="G17" s="5">
        <v>5330</v>
      </c>
      <c r="H17" s="5">
        <v>0</v>
      </c>
      <c r="I17" s="5">
        <f t="shared" ref="I17:J29" si="8">H17</f>
        <v>0</v>
      </c>
      <c r="J17" s="5">
        <f t="shared" si="8"/>
        <v>0</v>
      </c>
      <c r="K17" s="5">
        <f t="shared" si="6"/>
        <v>96794</v>
      </c>
      <c r="L17" s="5">
        <f t="shared" si="7"/>
        <v>96794</v>
      </c>
      <c r="M17" s="18">
        <f t="shared" si="7"/>
        <v>96794</v>
      </c>
      <c r="N17" s="5">
        <f t="shared" si="3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9" t="s">
        <v>69</v>
      </c>
      <c r="B18" s="5" t="s">
        <v>64</v>
      </c>
      <c r="C18" s="7" t="s">
        <v>85</v>
      </c>
      <c r="D18" s="18">
        <v>2000</v>
      </c>
      <c r="E18" s="18">
        <v>800</v>
      </c>
      <c r="F18" s="5">
        <f t="shared" si="4"/>
        <v>2800</v>
      </c>
      <c r="G18" s="5">
        <v>708.17</v>
      </c>
      <c r="H18" s="5">
        <f t="shared" si="5"/>
        <v>708.17</v>
      </c>
      <c r="I18" s="5">
        <f t="shared" si="8"/>
        <v>708.17</v>
      </c>
      <c r="J18" s="5">
        <f t="shared" si="8"/>
        <v>708.17</v>
      </c>
      <c r="K18" s="5">
        <f t="shared" si="6"/>
        <v>2091.83</v>
      </c>
      <c r="L18" s="5">
        <f t="shared" si="7"/>
        <v>2091.83</v>
      </c>
      <c r="M18" s="18">
        <f t="shared" si="7"/>
        <v>2091.83</v>
      </c>
      <c r="N18" s="5">
        <f t="shared" si="3"/>
        <v>25.291785714285716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9" t="s">
        <v>70</v>
      </c>
      <c r="B19" s="5" t="s">
        <v>64</v>
      </c>
      <c r="C19" s="7" t="s">
        <v>86</v>
      </c>
      <c r="D19" s="18">
        <v>19447.349999999999</v>
      </c>
      <c r="E19" s="18">
        <v>0</v>
      </c>
      <c r="F19" s="5">
        <f t="shared" si="4"/>
        <v>19447.349999999999</v>
      </c>
      <c r="G19" s="5">
        <v>1206.27</v>
      </c>
      <c r="H19" s="5">
        <v>585.32000000000005</v>
      </c>
      <c r="I19" s="5">
        <f t="shared" si="8"/>
        <v>585.32000000000005</v>
      </c>
      <c r="J19" s="5">
        <f t="shared" si="8"/>
        <v>585.32000000000005</v>
      </c>
      <c r="K19" s="5">
        <f t="shared" si="6"/>
        <v>18862.03</v>
      </c>
      <c r="L19" s="5">
        <f t="shared" si="7"/>
        <v>18862.03</v>
      </c>
      <c r="M19" s="18">
        <f t="shared" si="7"/>
        <v>18862.03</v>
      </c>
      <c r="N19" s="5">
        <f t="shared" si="3"/>
        <v>3.0097673976145858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9" t="s">
        <v>71</v>
      </c>
      <c r="B20" s="5" t="s">
        <v>64</v>
      </c>
      <c r="C20" s="7" t="s">
        <v>87</v>
      </c>
      <c r="D20" s="18">
        <v>3124.75</v>
      </c>
      <c r="E20" s="18">
        <v>1400</v>
      </c>
      <c r="F20" s="5">
        <f t="shared" si="4"/>
        <v>4524.75</v>
      </c>
      <c r="G20" s="5">
        <v>403.17</v>
      </c>
      <c r="H20" s="5">
        <v>49.65</v>
      </c>
      <c r="I20" s="5">
        <f t="shared" si="8"/>
        <v>49.65</v>
      </c>
      <c r="J20" s="5">
        <f t="shared" si="8"/>
        <v>49.65</v>
      </c>
      <c r="K20" s="5">
        <f t="shared" si="6"/>
        <v>4475.1000000000004</v>
      </c>
      <c r="L20" s="5">
        <f t="shared" si="7"/>
        <v>4475.1000000000004</v>
      </c>
      <c r="M20" s="18">
        <f t="shared" si="7"/>
        <v>4475.1000000000004</v>
      </c>
      <c r="N20" s="5">
        <f t="shared" si="3"/>
        <v>1.0972981932703465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7.25" x14ac:dyDescent="0.25">
      <c r="A21" s="19" t="s">
        <v>72</v>
      </c>
      <c r="B21" s="5" t="s">
        <v>64</v>
      </c>
      <c r="C21" s="6" t="s">
        <v>88</v>
      </c>
      <c r="D21" s="18">
        <v>7500</v>
      </c>
      <c r="E21" s="18">
        <v>0</v>
      </c>
      <c r="F21" s="5">
        <f t="shared" si="1"/>
        <v>7500</v>
      </c>
      <c r="G21" s="5">
        <v>0</v>
      </c>
      <c r="H21" s="5">
        <f t="shared" si="5"/>
        <v>0</v>
      </c>
      <c r="I21" s="5">
        <f t="shared" si="8"/>
        <v>0</v>
      </c>
      <c r="J21" s="5">
        <f t="shared" si="8"/>
        <v>0</v>
      </c>
      <c r="K21" s="5">
        <f t="shared" si="6"/>
        <v>7500</v>
      </c>
      <c r="L21" s="5">
        <f t="shared" si="7"/>
        <v>7500</v>
      </c>
      <c r="M21" s="18">
        <f t="shared" si="7"/>
        <v>7500</v>
      </c>
      <c r="N21" s="5">
        <f t="shared" si="3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9" t="s">
        <v>73</v>
      </c>
      <c r="B22" s="5" t="s">
        <v>64</v>
      </c>
      <c r="C22" s="7" t="s">
        <v>89</v>
      </c>
      <c r="D22" s="18">
        <v>3500</v>
      </c>
      <c r="E22" s="18">
        <v>4300</v>
      </c>
      <c r="F22" s="5">
        <f t="shared" si="1"/>
        <v>7800</v>
      </c>
      <c r="G22" s="5">
        <v>0</v>
      </c>
      <c r="H22" s="5">
        <f t="shared" si="5"/>
        <v>0</v>
      </c>
      <c r="I22" s="5">
        <f t="shared" si="8"/>
        <v>0</v>
      </c>
      <c r="J22" s="5">
        <f t="shared" si="8"/>
        <v>0</v>
      </c>
      <c r="K22" s="5">
        <f t="shared" si="6"/>
        <v>7800</v>
      </c>
      <c r="L22" s="5">
        <f t="shared" si="7"/>
        <v>7800</v>
      </c>
      <c r="M22" s="18">
        <f t="shared" si="7"/>
        <v>7800</v>
      </c>
      <c r="N22" s="5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9" t="s">
        <v>74</v>
      </c>
      <c r="B23" s="5" t="s">
        <v>64</v>
      </c>
      <c r="C23" s="7" t="s">
        <v>90</v>
      </c>
      <c r="D23" s="18">
        <v>30</v>
      </c>
      <c r="E23" s="18">
        <v>0</v>
      </c>
      <c r="F23" s="5">
        <f t="shared" si="1"/>
        <v>30</v>
      </c>
      <c r="G23" s="5">
        <v>0</v>
      </c>
      <c r="H23" s="5">
        <f t="shared" si="5"/>
        <v>0</v>
      </c>
      <c r="I23" s="5">
        <f t="shared" si="8"/>
        <v>0</v>
      </c>
      <c r="J23" s="5">
        <f t="shared" si="8"/>
        <v>0</v>
      </c>
      <c r="K23" s="5">
        <f t="shared" si="6"/>
        <v>30</v>
      </c>
      <c r="L23" s="5">
        <f t="shared" si="7"/>
        <v>30</v>
      </c>
      <c r="M23" s="18">
        <f t="shared" si="7"/>
        <v>30</v>
      </c>
      <c r="N23" s="5">
        <f t="shared" si="3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9" t="s">
        <v>75</v>
      </c>
      <c r="B24" s="5" t="s">
        <v>64</v>
      </c>
      <c r="C24" s="7" t="s">
        <v>91</v>
      </c>
      <c r="D24" s="18">
        <v>39149.160000000003</v>
      </c>
      <c r="E24" s="18">
        <v>-10000</v>
      </c>
      <c r="F24" s="5">
        <f t="shared" ref="F24:F29" si="9">SUM(D24:E24)</f>
        <v>29149.160000000003</v>
      </c>
      <c r="G24" s="5">
        <v>0</v>
      </c>
      <c r="H24" s="5">
        <f t="shared" si="5"/>
        <v>0</v>
      </c>
      <c r="I24" s="5">
        <f t="shared" si="8"/>
        <v>0</v>
      </c>
      <c r="J24" s="5">
        <f t="shared" si="8"/>
        <v>0</v>
      </c>
      <c r="K24" s="5">
        <f t="shared" si="6"/>
        <v>29149.160000000003</v>
      </c>
      <c r="L24" s="5">
        <f t="shared" si="7"/>
        <v>29149.160000000003</v>
      </c>
      <c r="M24" s="18">
        <f t="shared" si="7"/>
        <v>29149.160000000003</v>
      </c>
      <c r="N24" s="5">
        <f t="shared" ref="N24:N29" si="10">I24*100/F24</f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9" t="s">
        <v>76</v>
      </c>
      <c r="B25" s="5" t="s">
        <v>64</v>
      </c>
      <c r="C25" s="7" t="s">
        <v>92</v>
      </c>
      <c r="D25" s="18">
        <v>2000</v>
      </c>
      <c r="E25" s="18">
        <v>0</v>
      </c>
      <c r="F25" s="5">
        <f t="shared" si="9"/>
        <v>2000</v>
      </c>
      <c r="G25" s="5">
        <v>44.7</v>
      </c>
      <c r="H25" s="5">
        <v>0</v>
      </c>
      <c r="I25" s="5">
        <f t="shared" si="8"/>
        <v>0</v>
      </c>
      <c r="J25" s="5">
        <f t="shared" si="8"/>
        <v>0</v>
      </c>
      <c r="K25" s="5">
        <f t="shared" si="6"/>
        <v>2000</v>
      </c>
      <c r="L25" s="5">
        <f t="shared" si="7"/>
        <v>2000</v>
      </c>
      <c r="M25" s="18">
        <f t="shared" si="7"/>
        <v>2000</v>
      </c>
      <c r="N25" s="5">
        <f t="shared" si="10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9" t="s">
        <v>77</v>
      </c>
      <c r="B26" s="5" t="s">
        <v>64</v>
      </c>
      <c r="C26" s="7" t="s">
        <v>93</v>
      </c>
      <c r="D26" s="18">
        <v>1000</v>
      </c>
      <c r="E26" s="18">
        <v>0</v>
      </c>
      <c r="F26" s="5">
        <f t="shared" si="9"/>
        <v>1000</v>
      </c>
      <c r="G26" s="5">
        <v>0</v>
      </c>
      <c r="H26" s="5">
        <f t="shared" si="5"/>
        <v>0</v>
      </c>
      <c r="I26" s="5">
        <f t="shared" si="8"/>
        <v>0</v>
      </c>
      <c r="J26" s="5">
        <f t="shared" si="8"/>
        <v>0</v>
      </c>
      <c r="K26" s="5">
        <f t="shared" si="6"/>
        <v>1000</v>
      </c>
      <c r="L26" s="5">
        <f t="shared" si="7"/>
        <v>1000</v>
      </c>
      <c r="M26" s="18">
        <f t="shared" si="7"/>
        <v>1000</v>
      </c>
      <c r="N26" s="5">
        <f t="shared" si="10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1.5" x14ac:dyDescent="0.25">
      <c r="A27" s="19" t="s">
        <v>78</v>
      </c>
      <c r="B27" s="5" t="s">
        <v>64</v>
      </c>
      <c r="C27" s="6" t="s">
        <v>94</v>
      </c>
      <c r="D27" s="18">
        <v>0</v>
      </c>
      <c r="E27" s="18">
        <v>1000</v>
      </c>
      <c r="F27" s="5">
        <f t="shared" si="9"/>
        <v>1000</v>
      </c>
      <c r="G27" s="5">
        <v>0</v>
      </c>
      <c r="H27" s="5">
        <f t="shared" si="5"/>
        <v>0</v>
      </c>
      <c r="I27" s="5">
        <f t="shared" si="8"/>
        <v>0</v>
      </c>
      <c r="J27" s="5">
        <f t="shared" si="8"/>
        <v>0</v>
      </c>
      <c r="K27" s="5">
        <f t="shared" si="6"/>
        <v>1000</v>
      </c>
      <c r="L27" s="5">
        <f t="shared" si="7"/>
        <v>1000</v>
      </c>
      <c r="M27" s="18">
        <f t="shared" si="7"/>
        <v>1000</v>
      </c>
      <c r="N27" s="5">
        <f t="shared" si="10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9" t="s">
        <v>79</v>
      </c>
      <c r="B28" s="5" t="s">
        <v>64</v>
      </c>
      <c r="C28" s="7" t="s">
        <v>95</v>
      </c>
      <c r="D28" s="18">
        <v>43936.56</v>
      </c>
      <c r="E28" s="18">
        <v>0</v>
      </c>
      <c r="F28" s="5">
        <f t="shared" si="9"/>
        <v>43936.56</v>
      </c>
      <c r="G28" s="5">
        <v>0</v>
      </c>
      <c r="H28" s="5">
        <f t="shared" si="5"/>
        <v>0</v>
      </c>
      <c r="I28" s="5">
        <f t="shared" si="8"/>
        <v>0</v>
      </c>
      <c r="J28" s="5">
        <f t="shared" si="8"/>
        <v>0</v>
      </c>
      <c r="K28" s="5">
        <f t="shared" si="6"/>
        <v>43936.56</v>
      </c>
      <c r="L28" s="5">
        <f t="shared" si="7"/>
        <v>43936.56</v>
      </c>
      <c r="M28" s="18">
        <f t="shared" si="7"/>
        <v>43936.56</v>
      </c>
      <c r="N28" s="5">
        <f t="shared" si="10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.5" x14ac:dyDescent="0.25">
      <c r="A29" s="19" t="s">
        <v>80</v>
      </c>
      <c r="B29" s="5" t="s">
        <v>64</v>
      </c>
      <c r="C29" s="6" t="s">
        <v>96</v>
      </c>
      <c r="D29" s="18">
        <v>500</v>
      </c>
      <c r="E29" s="18">
        <v>0</v>
      </c>
      <c r="F29" s="5">
        <f t="shared" si="9"/>
        <v>500</v>
      </c>
      <c r="G29" s="20">
        <v>0</v>
      </c>
      <c r="H29" s="20">
        <f t="shared" si="5"/>
        <v>0</v>
      </c>
      <c r="I29" s="5">
        <f t="shared" si="8"/>
        <v>0</v>
      </c>
      <c r="J29" s="5">
        <f t="shared" si="8"/>
        <v>0</v>
      </c>
      <c r="K29" s="5">
        <f t="shared" si="6"/>
        <v>500</v>
      </c>
      <c r="L29" s="5">
        <f t="shared" si="7"/>
        <v>500</v>
      </c>
      <c r="M29" s="18">
        <f t="shared" si="7"/>
        <v>500</v>
      </c>
      <c r="N29" s="5">
        <f t="shared" si="10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9" t="s">
        <v>97</v>
      </c>
      <c r="B30" s="5" t="s">
        <v>64</v>
      </c>
      <c r="C30" s="6" t="s">
        <v>109</v>
      </c>
      <c r="D30" s="18">
        <v>300</v>
      </c>
      <c r="E30" s="18">
        <v>0</v>
      </c>
      <c r="F30" s="5">
        <f t="shared" ref="F30:F77" si="11">SUM(D30:E30)</f>
        <v>300</v>
      </c>
      <c r="G30" s="5">
        <v>50.58</v>
      </c>
      <c r="H30" s="5">
        <f t="shared" ref="H30:J30" si="12">G30</f>
        <v>50.58</v>
      </c>
      <c r="I30" s="5">
        <f t="shared" si="12"/>
        <v>50.58</v>
      </c>
      <c r="J30" s="5">
        <f t="shared" si="12"/>
        <v>50.58</v>
      </c>
      <c r="K30" s="5">
        <f t="shared" ref="K30:K77" si="13">F30-J30</f>
        <v>249.42000000000002</v>
      </c>
      <c r="L30" s="5">
        <f t="shared" ref="L30:M30" si="14">K30</f>
        <v>249.42000000000002</v>
      </c>
      <c r="M30" s="18">
        <f t="shared" si="14"/>
        <v>249.42000000000002</v>
      </c>
      <c r="N30" s="5">
        <f t="shared" ref="N30:N77" si="15">I30*100/F30</f>
        <v>16.86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.5" x14ac:dyDescent="0.25">
      <c r="A31" s="19" t="s">
        <v>98</v>
      </c>
      <c r="B31" s="5" t="s">
        <v>64</v>
      </c>
      <c r="C31" s="6" t="s">
        <v>110</v>
      </c>
      <c r="D31" s="18">
        <v>0</v>
      </c>
      <c r="E31" s="18">
        <v>82605.429999999993</v>
      </c>
      <c r="F31" s="5">
        <f t="shared" si="11"/>
        <v>82605.429999999993</v>
      </c>
      <c r="G31" s="5">
        <v>0</v>
      </c>
      <c r="H31" s="5">
        <f t="shared" ref="H31:J31" si="16">G31</f>
        <v>0</v>
      </c>
      <c r="I31" s="5">
        <f t="shared" si="16"/>
        <v>0</v>
      </c>
      <c r="J31" s="5">
        <f t="shared" si="16"/>
        <v>0</v>
      </c>
      <c r="K31" s="5">
        <f t="shared" si="13"/>
        <v>82605.429999999993</v>
      </c>
      <c r="L31" s="5">
        <f t="shared" ref="L31:M31" si="17">K31</f>
        <v>82605.429999999993</v>
      </c>
      <c r="M31" s="18">
        <f t="shared" si="17"/>
        <v>82605.429999999993</v>
      </c>
      <c r="N31" s="5">
        <f t="shared" si="15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9" t="s">
        <v>99</v>
      </c>
      <c r="B32" s="5" t="s">
        <v>64</v>
      </c>
      <c r="C32" s="6" t="s">
        <v>111</v>
      </c>
      <c r="D32" s="18">
        <v>1000</v>
      </c>
      <c r="E32" s="18">
        <v>0</v>
      </c>
      <c r="F32" s="5">
        <f t="shared" si="11"/>
        <v>1000</v>
      </c>
      <c r="G32" s="5">
        <v>0</v>
      </c>
      <c r="H32" s="5">
        <f t="shared" ref="H32:J32" si="18">G32</f>
        <v>0</v>
      </c>
      <c r="I32" s="5">
        <f t="shared" si="18"/>
        <v>0</v>
      </c>
      <c r="J32" s="5">
        <f t="shared" si="18"/>
        <v>0</v>
      </c>
      <c r="K32" s="5">
        <f t="shared" si="13"/>
        <v>1000</v>
      </c>
      <c r="L32" s="5">
        <f t="shared" ref="L32:M32" si="19">K32</f>
        <v>1000</v>
      </c>
      <c r="M32" s="18">
        <f t="shared" si="19"/>
        <v>1000</v>
      </c>
      <c r="N32" s="5">
        <f t="shared" si="15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9" t="s">
        <v>100</v>
      </c>
      <c r="B33" s="5" t="s">
        <v>64</v>
      </c>
      <c r="C33" s="6" t="s">
        <v>112</v>
      </c>
      <c r="D33" s="18">
        <v>200</v>
      </c>
      <c r="E33" s="18">
        <v>0</v>
      </c>
      <c r="F33" s="5">
        <f t="shared" si="11"/>
        <v>200</v>
      </c>
      <c r="G33" s="5">
        <v>0</v>
      </c>
      <c r="H33" s="5">
        <f t="shared" ref="H33:J33" si="20">G33</f>
        <v>0</v>
      </c>
      <c r="I33" s="5">
        <f t="shared" si="20"/>
        <v>0</v>
      </c>
      <c r="J33" s="5">
        <f t="shared" si="20"/>
        <v>0</v>
      </c>
      <c r="K33" s="5">
        <f t="shared" si="13"/>
        <v>200</v>
      </c>
      <c r="L33" s="5">
        <f t="shared" ref="L33:M33" si="21">K33</f>
        <v>200</v>
      </c>
      <c r="M33" s="18">
        <f t="shared" si="21"/>
        <v>200</v>
      </c>
      <c r="N33" s="5">
        <f t="shared" si="15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1.5" x14ac:dyDescent="0.25">
      <c r="A34" s="19" t="s">
        <v>101</v>
      </c>
      <c r="B34" s="5" t="s">
        <v>64</v>
      </c>
      <c r="C34" s="6" t="s">
        <v>113</v>
      </c>
      <c r="D34" s="18">
        <v>100</v>
      </c>
      <c r="E34" s="18">
        <v>0</v>
      </c>
      <c r="F34" s="5">
        <f t="shared" si="11"/>
        <v>100</v>
      </c>
      <c r="G34" s="5">
        <v>0</v>
      </c>
      <c r="H34" s="5">
        <f t="shared" ref="H34:J34" si="22">G34</f>
        <v>0</v>
      </c>
      <c r="I34" s="5">
        <f t="shared" si="22"/>
        <v>0</v>
      </c>
      <c r="J34" s="5">
        <f t="shared" si="22"/>
        <v>0</v>
      </c>
      <c r="K34" s="5">
        <f t="shared" si="13"/>
        <v>100</v>
      </c>
      <c r="L34" s="5">
        <f t="shared" ref="L34:M34" si="23">K34</f>
        <v>100</v>
      </c>
      <c r="M34" s="18">
        <f t="shared" si="23"/>
        <v>100</v>
      </c>
      <c r="N34" s="5">
        <f t="shared" si="15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9" t="s">
        <v>102</v>
      </c>
      <c r="B35" s="5" t="s">
        <v>64</v>
      </c>
      <c r="C35" s="6" t="s">
        <v>114</v>
      </c>
      <c r="D35" s="18">
        <v>244433.12</v>
      </c>
      <c r="E35" s="18">
        <v>-74605.429999999993</v>
      </c>
      <c r="F35" s="5">
        <f t="shared" si="11"/>
        <v>169827.69</v>
      </c>
      <c r="G35" s="5">
        <v>0</v>
      </c>
      <c r="H35" s="5">
        <f t="shared" ref="H35:J35" si="24">G35</f>
        <v>0</v>
      </c>
      <c r="I35" s="5">
        <f t="shared" si="24"/>
        <v>0</v>
      </c>
      <c r="J35" s="5">
        <f t="shared" si="24"/>
        <v>0</v>
      </c>
      <c r="K35" s="5">
        <f t="shared" si="13"/>
        <v>169827.69</v>
      </c>
      <c r="L35" s="5">
        <f t="shared" ref="L35:M35" si="25">K35</f>
        <v>169827.69</v>
      </c>
      <c r="M35" s="18">
        <f t="shared" si="25"/>
        <v>169827.69</v>
      </c>
      <c r="N35" s="5">
        <f t="shared" si="15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9" t="s">
        <v>103</v>
      </c>
      <c r="B36" s="5" t="s">
        <v>64</v>
      </c>
      <c r="C36" s="6" t="s">
        <v>115</v>
      </c>
      <c r="D36" s="18">
        <v>145797.91</v>
      </c>
      <c r="E36" s="18">
        <v>-8000</v>
      </c>
      <c r="F36" s="5">
        <f t="shared" si="11"/>
        <v>137797.91</v>
      </c>
      <c r="G36" s="5">
        <v>0</v>
      </c>
      <c r="H36" s="5">
        <f t="shared" ref="H36:J36" si="26">G36</f>
        <v>0</v>
      </c>
      <c r="I36" s="5">
        <f t="shared" si="26"/>
        <v>0</v>
      </c>
      <c r="J36" s="5">
        <f t="shared" si="26"/>
        <v>0</v>
      </c>
      <c r="K36" s="5">
        <f t="shared" si="13"/>
        <v>137797.91</v>
      </c>
      <c r="L36" s="5">
        <f t="shared" ref="L36:M36" si="27">K36</f>
        <v>137797.91</v>
      </c>
      <c r="M36" s="18">
        <f t="shared" si="27"/>
        <v>137797.91</v>
      </c>
      <c r="N36" s="5">
        <f t="shared" si="15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9" t="s">
        <v>104</v>
      </c>
      <c r="B37" s="5" t="s">
        <v>64</v>
      </c>
      <c r="C37" s="6" t="s">
        <v>116</v>
      </c>
      <c r="D37" s="18">
        <v>1293320.9099999999</v>
      </c>
      <c r="E37" s="18">
        <v>0</v>
      </c>
      <c r="F37" s="5">
        <f t="shared" si="11"/>
        <v>1293320.9099999999</v>
      </c>
      <c r="G37" s="5">
        <v>0</v>
      </c>
      <c r="H37" s="5">
        <f t="shared" ref="H37:J37" si="28">G37</f>
        <v>0</v>
      </c>
      <c r="I37" s="5">
        <f t="shared" si="28"/>
        <v>0</v>
      </c>
      <c r="J37" s="5">
        <f t="shared" si="28"/>
        <v>0</v>
      </c>
      <c r="K37" s="5">
        <f t="shared" si="13"/>
        <v>1293320.9099999999</v>
      </c>
      <c r="L37" s="5">
        <f t="shared" ref="L37:M37" si="29">K37</f>
        <v>1293320.9099999999</v>
      </c>
      <c r="M37" s="18">
        <f t="shared" si="29"/>
        <v>1293320.9099999999</v>
      </c>
      <c r="N37" s="5">
        <f t="shared" si="15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7.25" x14ac:dyDescent="0.25">
      <c r="A38" s="19" t="s">
        <v>105</v>
      </c>
      <c r="B38" s="5" t="s">
        <v>64</v>
      </c>
      <c r="C38" s="6" t="s">
        <v>117</v>
      </c>
      <c r="D38" s="18">
        <v>600</v>
      </c>
      <c r="E38" s="18">
        <v>0</v>
      </c>
      <c r="F38" s="5">
        <f t="shared" si="11"/>
        <v>600</v>
      </c>
      <c r="G38" s="5">
        <v>0</v>
      </c>
      <c r="H38" s="5">
        <f t="shared" ref="H38:J38" si="30">G38</f>
        <v>0</v>
      </c>
      <c r="I38" s="5">
        <f t="shared" si="30"/>
        <v>0</v>
      </c>
      <c r="J38" s="5">
        <f t="shared" si="30"/>
        <v>0</v>
      </c>
      <c r="K38" s="5">
        <f t="shared" si="13"/>
        <v>600</v>
      </c>
      <c r="L38" s="5">
        <f t="shared" ref="L38:M38" si="31">K38</f>
        <v>600</v>
      </c>
      <c r="M38" s="18">
        <f t="shared" si="31"/>
        <v>600</v>
      </c>
      <c r="N38" s="5">
        <f t="shared" si="15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7.25" x14ac:dyDescent="0.25">
      <c r="A39" s="19" t="s">
        <v>106</v>
      </c>
      <c r="B39" s="5" t="s">
        <v>64</v>
      </c>
      <c r="C39" s="6" t="s">
        <v>118</v>
      </c>
      <c r="D39" s="18">
        <v>1500</v>
      </c>
      <c r="E39" s="18">
        <v>0</v>
      </c>
      <c r="F39" s="5">
        <f t="shared" si="11"/>
        <v>1500</v>
      </c>
      <c r="G39" s="5">
        <v>26.25</v>
      </c>
      <c r="H39" s="5">
        <f t="shared" ref="H39:J39" si="32">G39</f>
        <v>26.25</v>
      </c>
      <c r="I39" s="5">
        <f t="shared" si="32"/>
        <v>26.25</v>
      </c>
      <c r="J39" s="5">
        <f t="shared" si="32"/>
        <v>26.25</v>
      </c>
      <c r="K39" s="5">
        <f t="shared" si="13"/>
        <v>1473.75</v>
      </c>
      <c r="L39" s="5">
        <f t="shared" ref="L39:M39" si="33">K39</f>
        <v>1473.75</v>
      </c>
      <c r="M39" s="18">
        <f t="shared" si="33"/>
        <v>1473.75</v>
      </c>
      <c r="N39" s="5">
        <f t="shared" si="15"/>
        <v>1.75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9" t="s">
        <v>107</v>
      </c>
      <c r="B40" s="5" t="s">
        <v>64</v>
      </c>
      <c r="C40" s="6" t="s">
        <v>119</v>
      </c>
      <c r="D40" s="18">
        <v>0</v>
      </c>
      <c r="E40" s="18">
        <v>200</v>
      </c>
      <c r="F40" s="5">
        <f t="shared" si="11"/>
        <v>200</v>
      </c>
      <c r="G40" s="5">
        <v>0</v>
      </c>
      <c r="H40" s="5">
        <f t="shared" ref="H40:J40" si="34">G40</f>
        <v>0</v>
      </c>
      <c r="I40" s="5">
        <f t="shared" si="34"/>
        <v>0</v>
      </c>
      <c r="J40" s="5">
        <f t="shared" si="34"/>
        <v>0</v>
      </c>
      <c r="K40" s="5">
        <f t="shared" si="13"/>
        <v>200</v>
      </c>
      <c r="L40" s="5">
        <f t="shared" ref="L40:M40" si="35">K40</f>
        <v>200</v>
      </c>
      <c r="M40" s="18">
        <f t="shared" si="35"/>
        <v>200</v>
      </c>
      <c r="N40" s="5">
        <f t="shared" si="15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9" t="s">
        <v>108</v>
      </c>
      <c r="B41" s="5" t="s">
        <v>64</v>
      </c>
      <c r="C41" s="6" t="s">
        <v>120</v>
      </c>
      <c r="D41" s="18">
        <v>0</v>
      </c>
      <c r="E41" s="18">
        <v>9000</v>
      </c>
      <c r="F41" s="5">
        <f t="shared" si="11"/>
        <v>9000</v>
      </c>
      <c r="G41" s="20">
        <v>0</v>
      </c>
      <c r="H41" s="20">
        <f t="shared" ref="H41:J41" si="36">G41</f>
        <v>0</v>
      </c>
      <c r="I41" s="5">
        <f t="shared" si="36"/>
        <v>0</v>
      </c>
      <c r="J41" s="5">
        <f t="shared" si="36"/>
        <v>0</v>
      </c>
      <c r="K41" s="5">
        <f t="shared" si="13"/>
        <v>9000</v>
      </c>
      <c r="L41" s="5">
        <f t="shared" ref="L41:M41" si="37">K41</f>
        <v>9000</v>
      </c>
      <c r="M41" s="18">
        <f t="shared" si="37"/>
        <v>9000</v>
      </c>
      <c r="N41" s="5">
        <f t="shared" si="15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.5" x14ac:dyDescent="0.25">
      <c r="A42" s="21" t="s">
        <v>129</v>
      </c>
      <c r="B42" s="5" t="s">
        <v>64</v>
      </c>
      <c r="C42" s="6" t="s">
        <v>123</v>
      </c>
      <c r="D42" s="18">
        <v>0</v>
      </c>
      <c r="E42" s="18">
        <v>100</v>
      </c>
      <c r="F42" s="5">
        <f t="shared" si="11"/>
        <v>100</v>
      </c>
      <c r="G42" s="5">
        <v>0</v>
      </c>
      <c r="H42" s="5">
        <f t="shared" ref="H42:J42" si="38">G42</f>
        <v>0</v>
      </c>
      <c r="I42" s="5">
        <f t="shared" si="38"/>
        <v>0</v>
      </c>
      <c r="J42" s="5">
        <f t="shared" si="38"/>
        <v>0</v>
      </c>
      <c r="K42" s="5">
        <f t="shared" si="13"/>
        <v>100</v>
      </c>
      <c r="L42" s="5">
        <f t="shared" ref="L42:M42" si="39">K42</f>
        <v>100</v>
      </c>
      <c r="M42" s="18">
        <f t="shared" si="39"/>
        <v>100</v>
      </c>
      <c r="N42" s="5">
        <f t="shared" si="15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9" t="s">
        <v>121</v>
      </c>
      <c r="B43" s="5" t="s">
        <v>64</v>
      </c>
      <c r="C43" s="6" t="s">
        <v>124</v>
      </c>
      <c r="D43" s="18">
        <v>5000</v>
      </c>
      <c r="E43" s="18">
        <v>0</v>
      </c>
      <c r="F43" s="5">
        <f t="shared" si="11"/>
        <v>5000</v>
      </c>
      <c r="G43" s="5">
        <v>0</v>
      </c>
      <c r="H43" s="5">
        <f t="shared" ref="H43:J43" si="40">G43</f>
        <v>0</v>
      </c>
      <c r="I43" s="5">
        <f t="shared" si="40"/>
        <v>0</v>
      </c>
      <c r="J43" s="5">
        <f t="shared" si="40"/>
        <v>0</v>
      </c>
      <c r="K43" s="5">
        <f t="shared" si="13"/>
        <v>5000</v>
      </c>
      <c r="L43" s="5">
        <f t="shared" ref="L43:M43" si="41">K43</f>
        <v>5000</v>
      </c>
      <c r="M43" s="18">
        <f t="shared" si="41"/>
        <v>5000</v>
      </c>
      <c r="N43" s="5">
        <f t="shared" si="15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.5" x14ac:dyDescent="0.25">
      <c r="A44" s="19" t="s">
        <v>122</v>
      </c>
      <c r="B44" s="5" t="s">
        <v>64</v>
      </c>
      <c r="C44" s="6" t="s">
        <v>125</v>
      </c>
      <c r="D44" s="18">
        <v>7623.19</v>
      </c>
      <c r="E44" s="18">
        <v>0</v>
      </c>
      <c r="F44" s="5">
        <f t="shared" si="11"/>
        <v>7623.19</v>
      </c>
      <c r="G44" s="5">
        <v>0</v>
      </c>
      <c r="H44" s="5">
        <f t="shared" ref="H44:J44" si="42">G44</f>
        <v>0</v>
      </c>
      <c r="I44" s="5">
        <f t="shared" si="42"/>
        <v>0</v>
      </c>
      <c r="J44" s="5">
        <f t="shared" si="42"/>
        <v>0</v>
      </c>
      <c r="K44" s="5">
        <f t="shared" si="13"/>
        <v>7623.19</v>
      </c>
      <c r="L44" s="5">
        <f t="shared" ref="L44:M44" si="43">K44</f>
        <v>7623.19</v>
      </c>
      <c r="M44" s="18">
        <f t="shared" si="43"/>
        <v>7623.19</v>
      </c>
      <c r="N44" s="5">
        <f t="shared" si="15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7.25" x14ac:dyDescent="0.25">
      <c r="A45" s="19" t="s">
        <v>105</v>
      </c>
      <c r="B45" s="5" t="s">
        <v>64</v>
      </c>
      <c r="C45" s="6" t="s">
        <v>117</v>
      </c>
      <c r="D45" s="18">
        <v>200</v>
      </c>
      <c r="E45" s="18">
        <v>-100</v>
      </c>
      <c r="F45" s="5">
        <f t="shared" si="11"/>
        <v>100</v>
      </c>
      <c r="G45" s="5">
        <v>0</v>
      </c>
      <c r="H45" s="5">
        <f t="shared" ref="H45:J45" si="44">G45</f>
        <v>0</v>
      </c>
      <c r="I45" s="5">
        <f t="shared" si="44"/>
        <v>0</v>
      </c>
      <c r="J45" s="5">
        <f t="shared" si="44"/>
        <v>0</v>
      </c>
      <c r="K45" s="5">
        <f t="shared" si="13"/>
        <v>100</v>
      </c>
      <c r="L45" s="5">
        <f t="shared" ref="L45:M45" si="45">K45</f>
        <v>100</v>
      </c>
      <c r="M45" s="18">
        <f t="shared" si="45"/>
        <v>100</v>
      </c>
      <c r="N45" s="5">
        <f t="shared" si="15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9" t="s">
        <v>108</v>
      </c>
      <c r="B46" s="5" t="s">
        <v>64</v>
      </c>
      <c r="C46" s="6" t="s">
        <v>126</v>
      </c>
      <c r="D46" s="18">
        <v>2000</v>
      </c>
      <c r="E46" s="18">
        <v>0</v>
      </c>
      <c r="F46" s="5">
        <f t="shared" si="11"/>
        <v>2000</v>
      </c>
      <c r="G46" s="5">
        <v>0</v>
      </c>
      <c r="H46" s="5">
        <f t="shared" ref="H46:J46" si="46">G46</f>
        <v>0</v>
      </c>
      <c r="I46" s="5">
        <f t="shared" si="46"/>
        <v>0</v>
      </c>
      <c r="J46" s="5">
        <f t="shared" si="46"/>
        <v>0</v>
      </c>
      <c r="K46" s="5">
        <f t="shared" si="13"/>
        <v>2000</v>
      </c>
      <c r="L46" s="5">
        <f t="shared" ref="L46:M46" si="47">K46</f>
        <v>2000</v>
      </c>
      <c r="M46" s="18">
        <f t="shared" si="47"/>
        <v>2000</v>
      </c>
      <c r="N46" s="5">
        <f t="shared" si="15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7.25" x14ac:dyDescent="0.25">
      <c r="A47" s="21" t="s">
        <v>127</v>
      </c>
      <c r="B47" s="5" t="s">
        <v>64</v>
      </c>
      <c r="C47" s="6" t="s">
        <v>117</v>
      </c>
      <c r="D47" s="18">
        <v>150</v>
      </c>
      <c r="E47" s="18">
        <v>0</v>
      </c>
      <c r="F47" s="5">
        <f t="shared" si="11"/>
        <v>150</v>
      </c>
      <c r="G47" s="5">
        <v>0</v>
      </c>
      <c r="H47" s="5">
        <f t="shared" ref="H47:J47" si="48">G47</f>
        <v>0</v>
      </c>
      <c r="I47" s="5">
        <f t="shared" si="48"/>
        <v>0</v>
      </c>
      <c r="J47" s="5">
        <f t="shared" si="48"/>
        <v>0</v>
      </c>
      <c r="K47" s="5">
        <f t="shared" si="13"/>
        <v>150</v>
      </c>
      <c r="L47" s="5">
        <f t="shared" ref="L47:M47" si="49">K47</f>
        <v>150</v>
      </c>
      <c r="M47" s="18">
        <f t="shared" si="49"/>
        <v>150</v>
      </c>
      <c r="N47" s="5">
        <f t="shared" si="15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21" t="s">
        <v>130</v>
      </c>
      <c r="B48" s="5" t="s">
        <v>64</v>
      </c>
      <c r="C48" s="6" t="s">
        <v>11</v>
      </c>
      <c r="D48" s="18">
        <v>18600</v>
      </c>
      <c r="E48" s="18">
        <v>0</v>
      </c>
      <c r="F48" s="5">
        <f t="shared" si="11"/>
        <v>18600</v>
      </c>
      <c r="G48" s="5">
        <v>1550</v>
      </c>
      <c r="H48" s="5">
        <f t="shared" ref="H48:J48" si="50">G48</f>
        <v>1550</v>
      </c>
      <c r="I48" s="5">
        <f t="shared" si="50"/>
        <v>1550</v>
      </c>
      <c r="J48" s="5">
        <f t="shared" si="50"/>
        <v>1550</v>
      </c>
      <c r="K48" s="5">
        <f t="shared" si="13"/>
        <v>17050</v>
      </c>
      <c r="L48" s="5">
        <f t="shared" ref="L48:M48" si="51">K48</f>
        <v>17050</v>
      </c>
      <c r="M48" s="18">
        <f t="shared" si="51"/>
        <v>17050</v>
      </c>
      <c r="N48" s="5">
        <f t="shared" si="15"/>
        <v>8.3333333333333339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9" t="s">
        <v>131</v>
      </c>
      <c r="B49" s="5" t="s">
        <v>64</v>
      </c>
      <c r="C49" s="6" t="s">
        <v>82</v>
      </c>
      <c r="D49" s="18">
        <v>1550</v>
      </c>
      <c r="E49" s="18">
        <v>0</v>
      </c>
      <c r="F49" s="5">
        <f t="shared" si="11"/>
        <v>1550</v>
      </c>
      <c r="G49" s="5">
        <v>0</v>
      </c>
      <c r="H49" s="5">
        <f t="shared" ref="H49:J49" si="52">G49</f>
        <v>0</v>
      </c>
      <c r="I49" s="5">
        <f t="shared" si="52"/>
        <v>0</v>
      </c>
      <c r="J49" s="5">
        <f t="shared" si="52"/>
        <v>0</v>
      </c>
      <c r="K49" s="5">
        <f t="shared" si="13"/>
        <v>1550</v>
      </c>
      <c r="L49" s="5">
        <f t="shared" ref="L49:M49" si="53">K49</f>
        <v>1550</v>
      </c>
      <c r="M49" s="18">
        <f t="shared" si="53"/>
        <v>1550</v>
      </c>
      <c r="N49" s="5">
        <f t="shared" si="15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9" t="s">
        <v>132</v>
      </c>
      <c r="B50" s="5" t="s">
        <v>64</v>
      </c>
      <c r="C50" s="6" t="s">
        <v>83</v>
      </c>
      <c r="D50" s="18">
        <v>950</v>
      </c>
      <c r="E50" s="18">
        <v>0</v>
      </c>
      <c r="F50" s="5">
        <f t="shared" si="11"/>
        <v>950</v>
      </c>
      <c r="G50" s="5">
        <v>0</v>
      </c>
      <c r="H50" s="5">
        <f t="shared" ref="H50:J50" si="54">G50</f>
        <v>0</v>
      </c>
      <c r="I50" s="5">
        <f t="shared" si="54"/>
        <v>0</v>
      </c>
      <c r="J50" s="5">
        <f t="shared" si="54"/>
        <v>0</v>
      </c>
      <c r="K50" s="5">
        <f t="shared" si="13"/>
        <v>950</v>
      </c>
      <c r="L50" s="5">
        <f t="shared" ref="L50:M50" si="55">K50</f>
        <v>950</v>
      </c>
      <c r="M50" s="18">
        <f t="shared" si="55"/>
        <v>950</v>
      </c>
      <c r="N50" s="5">
        <f t="shared" si="15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9" t="s">
        <v>133</v>
      </c>
      <c r="B51" s="5" t="s">
        <v>64</v>
      </c>
      <c r="C51" s="6" t="s">
        <v>86</v>
      </c>
      <c r="D51" s="18">
        <v>2166.9</v>
      </c>
      <c r="E51" s="18">
        <v>0</v>
      </c>
      <c r="F51" s="5">
        <f t="shared" si="11"/>
        <v>2166.9</v>
      </c>
      <c r="G51" s="5">
        <v>180.58</v>
      </c>
      <c r="H51" s="5">
        <f t="shared" ref="H51:J51" si="56">G51</f>
        <v>180.58</v>
      </c>
      <c r="I51" s="5">
        <f t="shared" si="56"/>
        <v>180.58</v>
      </c>
      <c r="J51" s="5">
        <f t="shared" si="56"/>
        <v>180.58</v>
      </c>
      <c r="K51" s="5">
        <f t="shared" si="13"/>
        <v>1986.3200000000002</v>
      </c>
      <c r="L51" s="5">
        <f t="shared" ref="L51:M51" si="57">K51</f>
        <v>1986.3200000000002</v>
      </c>
      <c r="M51" s="18">
        <f t="shared" si="57"/>
        <v>1986.3200000000002</v>
      </c>
      <c r="N51" s="5">
        <f t="shared" si="15"/>
        <v>8.3335640777147066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9" t="s">
        <v>134</v>
      </c>
      <c r="B52" s="5" t="s">
        <v>64</v>
      </c>
      <c r="C52" s="6" t="s">
        <v>148</v>
      </c>
      <c r="D52" s="18">
        <v>1549.32</v>
      </c>
      <c r="E52" s="18">
        <v>0</v>
      </c>
      <c r="F52" s="5">
        <f t="shared" si="11"/>
        <v>1549.32</v>
      </c>
      <c r="G52" s="5">
        <v>129.12</v>
      </c>
      <c r="H52" s="5">
        <f t="shared" ref="H52:J52" si="58">G52</f>
        <v>129.12</v>
      </c>
      <c r="I52" s="5">
        <f t="shared" si="58"/>
        <v>129.12</v>
      </c>
      <c r="J52" s="5">
        <f t="shared" si="58"/>
        <v>129.12</v>
      </c>
      <c r="K52" s="5">
        <f t="shared" si="13"/>
        <v>1420.1999999999998</v>
      </c>
      <c r="L52" s="5">
        <f t="shared" ref="L52:M52" si="59">K52</f>
        <v>1420.1999999999998</v>
      </c>
      <c r="M52" s="18">
        <f t="shared" si="59"/>
        <v>1420.1999999999998</v>
      </c>
      <c r="N52" s="5">
        <f t="shared" si="15"/>
        <v>8.3339787777863847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7.25" x14ac:dyDescent="0.25">
      <c r="A53" s="19" t="s">
        <v>135</v>
      </c>
      <c r="B53" s="5" t="s">
        <v>64</v>
      </c>
      <c r="C53" s="6" t="s">
        <v>149</v>
      </c>
      <c r="D53" s="18">
        <v>200</v>
      </c>
      <c r="E53" s="18">
        <v>0</v>
      </c>
      <c r="F53" s="5">
        <f t="shared" si="11"/>
        <v>200</v>
      </c>
      <c r="G53" s="5">
        <v>0</v>
      </c>
      <c r="H53" s="5">
        <f t="shared" ref="H53:J53" si="60">G53</f>
        <v>0</v>
      </c>
      <c r="I53" s="5">
        <f t="shared" si="60"/>
        <v>0</v>
      </c>
      <c r="J53" s="5">
        <f t="shared" si="60"/>
        <v>0</v>
      </c>
      <c r="K53" s="5">
        <f t="shared" si="13"/>
        <v>200</v>
      </c>
      <c r="L53" s="5">
        <f t="shared" ref="L53:M53" si="61">K53</f>
        <v>200</v>
      </c>
      <c r="M53" s="18">
        <f t="shared" si="61"/>
        <v>200</v>
      </c>
      <c r="N53" s="5">
        <f t="shared" si="15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9" t="s">
        <v>136</v>
      </c>
      <c r="B54" s="5" t="s">
        <v>64</v>
      </c>
      <c r="C54" s="6" t="s">
        <v>150</v>
      </c>
      <c r="D54" s="18">
        <v>1200</v>
      </c>
      <c r="E54" s="18">
        <v>0</v>
      </c>
      <c r="F54" s="5">
        <f t="shared" si="11"/>
        <v>1200</v>
      </c>
      <c r="G54" s="5">
        <v>0</v>
      </c>
      <c r="H54" s="5">
        <f t="shared" ref="H54:J54" si="62">G54</f>
        <v>0</v>
      </c>
      <c r="I54" s="5">
        <f t="shared" si="62"/>
        <v>0</v>
      </c>
      <c r="J54" s="5">
        <f t="shared" si="62"/>
        <v>0</v>
      </c>
      <c r="K54" s="5">
        <f t="shared" si="13"/>
        <v>1200</v>
      </c>
      <c r="L54" s="5">
        <f t="shared" ref="L54:M54" si="63">K54</f>
        <v>1200</v>
      </c>
      <c r="M54" s="18">
        <f t="shared" si="63"/>
        <v>1200</v>
      </c>
      <c r="N54" s="5">
        <f t="shared" si="15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9" t="s">
        <v>137</v>
      </c>
      <c r="B55" s="5" t="s">
        <v>64</v>
      </c>
      <c r="C55" s="6" t="s">
        <v>151</v>
      </c>
      <c r="D55" s="18">
        <v>100</v>
      </c>
      <c r="E55" s="18">
        <v>0</v>
      </c>
      <c r="F55" s="5">
        <f t="shared" si="11"/>
        <v>100</v>
      </c>
      <c r="G55" s="5">
        <v>0</v>
      </c>
      <c r="H55" s="5">
        <f t="shared" ref="H55:J55" si="64">G55</f>
        <v>0</v>
      </c>
      <c r="I55" s="5">
        <f t="shared" si="64"/>
        <v>0</v>
      </c>
      <c r="J55" s="5">
        <f t="shared" si="64"/>
        <v>0</v>
      </c>
      <c r="K55" s="5">
        <f t="shared" si="13"/>
        <v>100</v>
      </c>
      <c r="L55" s="5">
        <f t="shared" ref="L55:M55" si="65">K55</f>
        <v>100</v>
      </c>
      <c r="M55" s="18">
        <f t="shared" si="65"/>
        <v>100</v>
      </c>
      <c r="N55" s="5">
        <f t="shared" si="15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1.5" x14ac:dyDescent="0.25">
      <c r="A56" s="19" t="s">
        <v>138</v>
      </c>
      <c r="B56" s="5" t="s">
        <v>64</v>
      </c>
      <c r="C56" s="6" t="s">
        <v>152</v>
      </c>
      <c r="D56" s="18">
        <v>2000</v>
      </c>
      <c r="E56" s="18">
        <v>0</v>
      </c>
      <c r="F56" s="5">
        <f t="shared" si="11"/>
        <v>2000</v>
      </c>
      <c r="G56" s="5">
        <v>0</v>
      </c>
      <c r="H56" s="5">
        <f t="shared" ref="H56:J56" si="66">G56</f>
        <v>0</v>
      </c>
      <c r="I56" s="5">
        <f t="shared" si="66"/>
        <v>0</v>
      </c>
      <c r="J56" s="5">
        <f t="shared" si="66"/>
        <v>0</v>
      </c>
      <c r="K56" s="5">
        <f t="shared" si="13"/>
        <v>2000</v>
      </c>
      <c r="L56" s="5">
        <f t="shared" ref="L56:M56" si="67">K56</f>
        <v>2000</v>
      </c>
      <c r="M56" s="18">
        <f t="shared" si="67"/>
        <v>2000</v>
      </c>
      <c r="N56" s="5">
        <f t="shared" si="15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9" t="s">
        <v>139</v>
      </c>
      <c r="B57" s="5" t="s">
        <v>64</v>
      </c>
      <c r="C57" s="6" t="s">
        <v>153</v>
      </c>
      <c r="D57" s="18">
        <v>15000</v>
      </c>
      <c r="E57" s="18">
        <v>0</v>
      </c>
      <c r="F57" s="5">
        <f t="shared" si="11"/>
        <v>15000</v>
      </c>
      <c r="G57" s="5">
        <v>0</v>
      </c>
      <c r="H57" s="5">
        <f t="shared" ref="H57:J57" si="68">G57</f>
        <v>0</v>
      </c>
      <c r="I57" s="5">
        <f t="shared" si="68"/>
        <v>0</v>
      </c>
      <c r="J57" s="5">
        <f t="shared" si="68"/>
        <v>0</v>
      </c>
      <c r="K57" s="5">
        <f t="shared" si="13"/>
        <v>15000</v>
      </c>
      <c r="L57" s="5">
        <f t="shared" ref="L57:M57" si="69">K57</f>
        <v>15000</v>
      </c>
      <c r="M57" s="18">
        <f t="shared" si="69"/>
        <v>15000</v>
      </c>
      <c r="N57" s="5">
        <f t="shared" si="15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9" t="s">
        <v>140</v>
      </c>
      <c r="B58" s="5" t="s">
        <v>64</v>
      </c>
      <c r="C58" s="6" t="s">
        <v>154</v>
      </c>
      <c r="D58" s="18">
        <v>3274</v>
      </c>
      <c r="E58" s="18">
        <v>0</v>
      </c>
      <c r="F58" s="5">
        <f t="shared" si="11"/>
        <v>3274</v>
      </c>
      <c r="G58" s="5">
        <v>0</v>
      </c>
      <c r="H58" s="5">
        <f t="shared" ref="H58:J58" si="70">G58</f>
        <v>0</v>
      </c>
      <c r="I58" s="5">
        <f t="shared" si="70"/>
        <v>0</v>
      </c>
      <c r="J58" s="5">
        <f t="shared" si="70"/>
        <v>0</v>
      </c>
      <c r="K58" s="5">
        <f t="shared" si="13"/>
        <v>3274</v>
      </c>
      <c r="L58" s="5">
        <f t="shared" ref="L58:M58" si="71">K58</f>
        <v>3274</v>
      </c>
      <c r="M58" s="18">
        <f t="shared" si="71"/>
        <v>3274</v>
      </c>
      <c r="N58" s="5">
        <f t="shared" si="15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9" t="s">
        <v>141</v>
      </c>
      <c r="B59" s="5" t="s">
        <v>64</v>
      </c>
      <c r="C59" s="6" t="s">
        <v>155</v>
      </c>
      <c r="D59" s="18">
        <v>500</v>
      </c>
      <c r="E59" s="18">
        <v>0</v>
      </c>
      <c r="F59" s="5">
        <f t="shared" si="11"/>
        <v>500</v>
      </c>
      <c r="G59" s="5">
        <v>0</v>
      </c>
      <c r="H59" s="5">
        <f t="shared" ref="H59:J59" si="72">G59</f>
        <v>0</v>
      </c>
      <c r="I59" s="5">
        <f t="shared" si="72"/>
        <v>0</v>
      </c>
      <c r="J59" s="5">
        <f t="shared" si="72"/>
        <v>0</v>
      </c>
      <c r="K59" s="5">
        <f t="shared" si="13"/>
        <v>500</v>
      </c>
      <c r="L59" s="5">
        <f t="shared" ref="L59:M59" si="73">K59</f>
        <v>500</v>
      </c>
      <c r="M59" s="18">
        <f t="shared" si="73"/>
        <v>500</v>
      </c>
      <c r="N59" s="5">
        <f t="shared" si="15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7.25" x14ac:dyDescent="0.25">
      <c r="A60" s="19" t="s">
        <v>142</v>
      </c>
      <c r="B60" s="5" t="s">
        <v>64</v>
      </c>
      <c r="C60" s="6" t="s">
        <v>156</v>
      </c>
      <c r="D60" s="18">
        <v>100</v>
      </c>
      <c r="E60" s="18">
        <v>0</v>
      </c>
      <c r="F60" s="5">
        <f t="shared" si="11"/>
        <v>100</v>
      </c>
      <c r="G60" s="5">
        <v>0</v>
      </c>
      <c r="H60" s="5">
        <f t="shared" ref="H60:J60" si="74">G60</f>
        <v>0</v>
      </c>
      <c r="I60" s="5">
        <f t="shared" si="74"/>
        <v>0</v>
      </c>
      <c r="J60" s="5">
        <f t="shared" si="74"/>
        <v>0</v>
      </c>
      <c r="K60" s="5">
        <f t="shared" si="13"/>
        <v>100</v>
      </c>
      <c r="L60" s="5">
        <f t="shared" ref="L60:M60" si="75">K60</f>
        <v>100</v>
      </c>
      <c r="M60" s="18">
        <f t="shared" si="75"/>
        <v>100</v>
      </c>
      <c r="N60" s="5">
        <f t="shared" si="15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9" t="s">
        <v>143</v>
      </c>
      <c r="B61" s="5" t="s">
        <v>64</v>
      </c>
      <c r="C61" s="6" t="s">
        <v>111</v>
      </c>
      <c r="D61" s="18">
        <v>200</v>
      </c>
      <c r="E61" s="18">
        <v>0</v>
      </c>
      <c r="F61" s="5">
        <f t="shared" si="11"/>
        <v>200</v>
      </c>
      <c r="G61" s="5">
        <v>0</v>
      </c>
      <c r="H61" s="5">
        <f t="shared" ref="H61:J61" si="76">G61</f>
        <v>0</v>
      </c>
      <c r="I61" s="5">
        <f t="shared" si="76"/>
        <v>0</v>
      </c>
      <c r="J61" s="5">
        <f t="shared" si="76"/>
        <v>0</v>
      </c>
      <c r="K61" s="5">
        <f t="shared" si="13"/>
        <v>200</v>
      </c>
      <c r="L61" s="5">
        <f t="shared" ref="L61:M61" si="77">K61</f>
        <v>200</v>
      </c>
      <c r="M61" s="18">
        <f t="shared" si="77"/>
        <v>200</v>
      </c>
      <c r="N61" s="5">
        <f t="shared" si="15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9" t="s">
        <v>144</v>
      </c>
      <c r="B62" s="5" t="s">
        <v>64</v>
      </c>
      <c r="C62" s="6" t="s">
        <v>157</v>
      </c>
      <c r="D62" s="18">
        <v>100</v>
      </c>
      <c r="E62" s="18">
        <v>0</v>
      </c>
      <c r="F62" s="5">
        <f t="shared" si="11"/>
        <v>100</v>
      </c>
      <c r="G62" s="5">
        <v>0</v>
      </c>
      <c r="H62" s="5">
        <f t="shared" ref="H62:J62" si="78">G62</f>
        <v>0</v>
      </c>
      <c r="I62" s="5">
        <f t="shared" si="78"/>
        <v>0</v>
      </c>
      <c r="J62" s="5">
        <f t="shared" si="78"/>
        <v>0</v>
      </c>
      <c r="K62" s="5">
        <f t="shared" si="13"/>
        <v>100</v>
      </c>
      <c r="L62" s="5">
        <f t="shared" ref="L62:M62" si="79">K62</f>
        <v>100</v>
      </c>
      <c r="M62" s="18">
        <f t="shared" si="79"/>
        <v>100</v>
      </c>
      <c r="N62" s="5">
        <f t="shared" si="15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7.25" x14ac:dyDescent="0.25">
      <c r="A63" s="19" t="s">
        <v>145</v>
      </c>
      <c r="B63" s="5" t="s">
        <v>64</v>
      </c>
      <c r="C63" s="6" t="s">
        <v>158</v>
      </c>
      <c r="D63" s="18">
        <v>500</v>
      </c>
      <c r="E63" s="18">
        <v>0</v>
      </c>
      <c r="F63" s="5">
        <f t="shared" si="11"/>
        <v>500</v>
      </c>
      <c r="G63" s="22">
        <v>0</v>
      </c>
      <c r="H63" s="22">
        <f t="shared" ref="H63:J63" si="80">G63</f>
        <v>0</v>
      </c>
      <c r="I63" s="5">
        <f t="shared" si="80"/>
        <v>0</v>
      </c>
      <c r="J63" s="5">
        <f t="shared" si="80"/>
        <v>0</v>
      </c>
      <c r="K63" s="5">
        <f t="shared" si="13"/>
        <v>500</v>
      </c>
      <c r="L63" s="5">
        <f t="shared" ref="L63:M63" si="81">K63</f>
        <v>500</v>
      </c>
      <c r="M63" s="18">
        <f t="shared" si="81"/>
        <v>500</v>
      </c>
      <c r="N63" s="5">
        <f t="shared" si="15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9" t="s">
        <v>146</v>
      </c>
      <c r="B64" s="5" t="s">
        <v>64</v>
      </c>
      <c r="C64" s="6" t="s">
        <v>159</v>
      </c>
      <c r="D64" s="18">
        <v>1000</v>
      </c>
      <c r="E64" s="18">
        <v>0</v>
      </c>
      <c r="F64" s="5">
        <f t="shared" si="11"/>
        <v>1000</v>
      </c>
      <c r="G64" s="5">
        <v>0</v>
      </c>
      <c r="H64" s="5">
        <f t="shared" ref="H64:J64" si="82">G64</f>
        <v>0</v>
      </c>
      <c r="I64" s="5">
        <f t="shared" si="82"/>
        <v>0</v>
      </c>
      <c r="J64" s="5">
        <f t="shared" si="82"/>
        <v>0</v>
      </c>
      <c r="K64" s="5">
        <f t="shared" si="13"/>
        <v>1000</v>
      </c>
      <c r="L64" s="5">
        <f t="shared" ref="L64:M64" si="83">K64</f>
        <v>1000</v>
      </c>
      <c r="M64" s="18">
        <f t="shared" si="83"/>
        <v>1000</v>
      </c>
      <c r="N64" s="5">
        <f t="shared" si="15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9" t="s">
        <v>147</v>
      </c>
      <c r="B65" s="5" t="s">
        <v>64</v>
      </c>
      <c r="C65" s="6" t="s">
        <v>160</v>
      </c>
      <c r="D65" s="18">
        <v>150</v>
      </c>
      <c r="E65" s="18">
        <v>0</v>
      </c>
      <c r="F65" s="5">
        <f t="shared" si="11"/>
        <v>150</v>
      </c>
      <c r="G65" s="5">
        <v>6.25</v>
      </c>
      <c r="H65" s="5">
        <f t="shared" ref="H65:J65" si="84">G65</f>
        <v>6.25</v>
      </c>
      <c r="I65" s="5">
        <f t="shared" si="84"/>
        <v>6.25</v>
      </c>
      <c r="J65" s="5">
        <f t="shared" si="84"/>
        <v>6.25</v>
      </c>
      <c r="K65" s="5">
        <f t="shared" si="13"/>
        <v>143.75</v>
      </c>
      <c r="L65" s="5">
        <f t="shared" ref="L65:M65" si="85">K65</f>
        <v>143.75</v>
      </c>
      <c r="M65" s="18">
        <f t="shared" si="85"/>
        <v>143.75</v>
      </c>
      <c r="N65" s="5">
        <f t="shared" si="15"/>
        <v>4.166666666666667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7.25" x14ac:dyDescent="0.25">
      <c r="A66" s="19" t="s">
        <v>161</v>
      </c>
      <c r="B66" s="5" t="s">
        <v>64</v>
      </c>
      <c r="C66" s="6" t="s">
        <v>165</v>
      </c>
      <c r="D66" s="18">
        <v>1000</v>
      </c>
      <c r="E66" s="18">
        <v>0</v>
      </c>
      <c r="F66" s="5">
        <f t="shared" si="11"/>
        <v>1000</v>
      </c>
      <c r="G66" s="5">
        <v>0</v>
      </c>
      <c r="H66" s="5">
        <f t="shared" ref="H66:J66" si="86">G66</f>
        <v>0</v>
      </c>
      <c r="I66" s="5">
        <f t="shared" si="86"/>
        <v>0</v>
      </c>
      <c r="J66" s="5">
        <f t="shared" si="86"/>
        <v>0</v>
      </c>
      <c r="K66" s="5">
        <f t="shared" si="13"/>
        <v>1000</v>
      </c>
      <c r="L66" s="5">
        <f t="shared" ref="L66:M66" si="87">K66</f>
        <v>1000</v>
      </c>
      <c r="M66" s="18">
        <f t="shared" si="87"/>
        <v>1000</v>
      </c>
      <c r="N66" s="5">
        <f t="shared" si="15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1.5" x14ac:dyDescent="0.25">
      <c r="A67" s="19" t="s">
        <v>162</v>
      </c>
      <c r="B67" s="5" t="s">
        <v>64</v>
      </c>
      <c r="C67" s="6" t="s">
        <v>166</v>
      </c>
      <c r="D67" s="18">
        <v>7000</v>
      </c>
      <c r="E67" s="18">
        <v>0</v>
      </c>
      <c r="F67" s="5">
        <f t="shared" si="11"/>
        <v>7000</v>
      </c>
      <c r="G67" s="5">
        <v>0</v>
      </c>
      <c r="H67" s="5">
        <f t="shared" ref="H67:J67" si="88">G67</f>
        <v>0</v>
      </c>
      <c r="I67" s="5">
        <f t="shared" si="88"/>
        <v>0</v>
      </c>
      <c r="J67" s="5">
        <f t="shared" si="88"/>
        <v>0</v>
      </c>
      <c r="K67" s="5">
        <f t="shared" si="13"/>
        <v>7000</v>
      </c>
      <c r="L67" s="5">
        <f t="shared" ref="L67:M67" si="89">K67</f>
        <v>7000</v>
      </c>
      <c r="M67" s="18">
        <f t="shared" si="89"/>
        <v>7000</v>
      </c>
      <c r="N67" s="5">
        <f t="shared" si="15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9" t="s">
        <v>163</v>
      </c>
      <c r="B68" s="5" t="s">
        <v>64</v>
      </c>
      <c r="C68" s="6" t="s">
        <v>167</v>
      </c>
      <c r="D68" s="18">
        <v>0</v>
      </c>
      <c r="E68" s="18">
        <v>17000</v>
      </c>
      <c r="F68" s="5">
        <f t="shared" si="11"/>
        <v>17000</v>
      </c>
      <c r="G68" s="5">
        <v>0</v>
      </c>
      <c r="H68" s="5">
        <f t="shared" ref="H68:J68" si="90">G68</f>
        <v>0</v>
      </c>
      <c r="I68" s="5">
        <f t="shared" si="90"/>
        <v>0</v>
      </c>
      <c r="J68" s="5">
        <f t="shared" si="90"/>
        <v>0</v>
      </c>
      <c r="K68" s="5">
        <f t="shared" si="13"/>
        <v>17000</v>
      </c>
      <c r="L68" s="5">
        <f t="shared" ref="L68:M68" si="91">K68</f>
        <v>17000</v>
      </c>
      <c r="M68" s="18">
        <f t="shared" si="91"/>
        <v>17000</v>
      </c>
      <c r="N68" s="5">
        <f t="shared" si="15"/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9" t="s">
        <v>164</v>
      </c>
      <c r="B69" s="5" t="s">
        <v>64</v>
      </c>
      <c r="C69" s="6" t="s">
        <v>168</v>
      </c>
      <c r="D69" s="18">
        <v>1267.6199999999999</v>
      </c>
      <c r="E69" s="18">
        <v>0</v>
      </c>
      <c r="F69" s="5">
        <f t="shared" si="11"/>
        <v>1267.6199999999999</v>
      </c>
      <c r="G69" s="5">
        <v>0</v>
      </c>
      <c r="H69" s="5">
        <f t="shared" ref="H69:J69" si="92">G69</f>
        <v>0</v>
      </c>
      <c r="I69" s="5">
        <f t="shared" si="92"/>
        <v>0</v>
      </c>
      <c r="J69" s="5">
        <f t="shared" si="92"/>
        <v>0</v>
      </c>
      <c r="K69" s="5">
        <f t="shared" si="13"/>
        <v>1267.6199999999999</v>
      </c>
      <c r="L69" s="5">
        <f t="shared" ref="L69:M69" si="93">K69</f>
        <v>1267.6199999999999</v>
      </c>
      <c r="M69" s="18">
        <f t="shared" si="93"/>
        <v>1267.6199999999999</v>
      </c>
      <c r="N69" s="5">
        <f t="shared" si="15"/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1.5" x14ac:dyDescent="0.25">
      <c r="A70" s="21" t="s">
        <v>169</v>
      </c>
      <c r="B70" s="5" t="s">
        <v>64</v>
      </c>
      <c r="C70" s="6" t="s">
        <v>125</v>
      </c>
      <c r="D70" s="18">
        <v>1500</v>
      </c>
      <c r="E70" s="18">
        <v>0</v>
      </c>
      <c r="F70" s="5">
        <f t="shared" si="11"/>
        <v>1500</v>
      </c>
      <c r="G70" s="5">
        <v>0</v>
      </c>
      <c r="H70" s="5">
        <f t="shared" ref="H70:J70" si="94">G70</f>
        <v>0</v>
      </c>
      <c r="I70" s="5">
        <f t="shared" si="94"/>
        <v>0</v>
      </c>
      <c r="J70" s="5">
        <f t="shared" si="94"/>
        <v>0</v>
      </c>
      <c r="K70" s="5">
        <f t="shared" si="13"/>
        <v>1500</v>
      </c>
      <c r="L70" s="5">
        <f t="shared" ref="L70:M70" si="95">K70</f>
        <v>1500</v>
      </c>
      <c r="M70" s="18">
        <f t="shared" si="95"/>
        <v>1500</v>
      </c>
      <c r="N70" s="5">
        <f t="shared" si="15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7.25" x14ac:dyDescent="0.25">
      <c r="A71" s="19" t="s">
        <v>105</v>
      </c>
      <c r="B71" s="5" t="s">
        <v>64</v>
      </c>
      <c r="C71" s="6" t="s">
        <v>117</v>
      </c>
      <c r="D71" s="18">
        <v>500</v>
      </c>
      <c r="E71" s="18">
        <v>0</v>
      </c>
      <c r="F71" s="5">
        <f t="shared" si="11"/>
        <v>500</v>
      </c>
      <c r="G71" s="5">
        <v>0</v>
      </c>
      <c r="H71" s="5">
        <f t="shared" ref="H71:J71" si="96">G71</f>
        <v>0</v>
      </c>
      <c r="I71" s="5">
        <f t="shared" si="96"/>
        <v>0</v>
      </c>
      <c r="J71" s="5">
        <f t="shared" si="96"/>
        <v>0</v>
      </c>
      <c r="K71" s="5">
        <f t="shared" si="13"/>
        <v>500</v>
      </c>
      <c r="L71" s="5">
        <f t="shared" ref="L71:M71" si="97">K71</f>
        <v>500</v>
      </c>
      <c r="M71" s="18">
        <f t="shared" si="97"/>
        <v>500</v>
      </c>
      <c r="N71" s="5">
        <f t="shared" si="15"/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9" t="s">
        <v>108</v>
      </c>
      <c r="B72" s="5" t="s">
        <v>64</v>
      </c>
      <c r="C72" s="6" t="s">
        <v>126</v>
      </c>
      <c r="D72" s="18">
        <v>10611.54</v>
      </c>
      <c r="E72" s="18">
        <v>0</v>
      </c>
      <c r="F72" s="5">
        <f t="shared" si="11"/>
        <v>10611.54</v>
      </c>
      <c r="G72" s="5">
        <v>0</v>
      </c>
      <c r="H72" s="5">
        <f t="shared" ref="H72:J72" si="98">G72</f>
        <v>0</v>
      </c>
      <c r="I72" s="5">
        <f t="shared" si="98"/>
        <v>0</v>
      </c>
      <c r="J72" s="5">
        <f t="shared" si="98"/>
        <v>0</v>
      </c>
      <c r="K72" s="5">
        <f t="shared" si="13"/>
        <v>10611.54</v>
      </c>
      <c r="L72" s="5">
        <f t="shared" ref="L72:M72" si="99">K72</f>
        <v>10611.54</v>
      </c>
      <c r="M72" s="18">
        <f t="shared" si="99"/>
        <v>10611.54</v>
      </c>
      <c r="N72" s="5">
        <f t="shared" si="15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9" t="s">
        <v>164</v>
      </c>
      <c r="B73" s="5" t="s">
        <v>64</v>
      </c>
      <c r="C73" s="6" t="s">
        <v>170</v>
      </c>
      <c r="D73" s="18">
        <v>21393.88</v>
      </c>
      <c r="E73" s="18">
        <v>0</v>
      </c>
      <c r="F73" s="5">
        <f t="shared" si="11"/>
        <v>21393.88</v>
      </c>
      <c r="G73" s="5">
        <v>0</v>
      </c>
      <c r="H73" s="5">
        <f t="shared" ref="H73:J73" si="100">G73</f>
        <v>0</v>
      </c>
      <c r="I73" s="5">
        <f t="shared" si="100"/>
        <v>0</v>
      </c>
      <c r="J73" s="5">
        <f t="shared" si="100"/>
        <v>0</v>
      </c>
      <c r="K73" s="5">
        <f t="shared" si="13"/>
        <v>21393.88</v>
      </c>
      <c r="L73" s="5">
        <f t="shared" ref="L73:M73" si="101">K73</f>
        <v>21393.88</v>
      </c>
      <c r="M73" s="18">
        <f t="shared" si="101"/>
        <v>21393.88</v>
      </c>
      <c r="N73" s="5">
        <f t="shared" si="15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47.25" x14ac:dyDescent="0.25">
      <c r="A74" s="21" t="s">
        <v>171</v>
      </c>
      <c r="B74" s="5" t="s">
        <v>64</v>
      </c>
      <c r="C74" s="6" t="s">
        <v>117</v>
      </c>
      <c r="D74" s="18">
        <v>250</v>
      </c>
      <c r="E74" s="18">
        <v>0</v>
      </c>
      <c r="F74" s="5">
        <f t="shared" si="11"/>
        <v>250</v>
      </c>
      <c r="G74" s="5">
        <v>0</v>
      </c>
      <c r="H74" s="5">
        <f t="shared" ref="H74:J74" si="102">G74</f>
        <v>0</v>
      </c>
      <c r="I74" s="5">
        <f t="shared" si="102"/>
        <v>0</v>
      </c>
      <c r="J74" s="5">
        <f t="shared" si="102"/>
        <v>0</v>
      </c>
      <c r="K74" s="5">
        <f t="shared" si="13"/>
        <v>250</v>
      </c>
      <c r="L74" s="5">
        <f t="shared" ref="L74:M74" si="103">K74</f>
        <v>250</v>
      </c>
      <c r="M74" s="18">
        <f t="shared" si="103"/>
        <v>250</v>
      </c>
      <c r="N74" s="5">
        <f t="shared" si="15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1.5" x14ac:dyDescent="0.25">
      <c r="A75" s="19" t="s">
        <v>172</v>
      </c>
      <c r="B75" s="5" t="s">
        <v>64</v>
      </c>
      <c r="C75" s="6" t="s">
        <v>173</v>
      </c>
      <c r="D75" s="18">
        <v>100</v>
      </c>
      <c r="E75" s="18">
        <v>0</v>
      </c>
      <c r="F75" s="5">
        <f t="shared" si="11"/>
        <v>100</v>
      </c>
      <c r="G75" s="5">
        <v>0</v>
      </c>
      <c r="H75" s="5">
        <f t="shared" ref="H75:J75" si="104">G75</f>
        <v>0</v>
      </c>
      <c r="I75" s="5">
        <f t="shared" si="104"/>
        <v>0</v>
      </c>
      <c r="J75" s="5">
        <f t="shared" si="104"/>
        <v>0</v>
      </c>
      <c r="K75" s="5">
        <f t="shared" si="13"/>
        <v>100</v>
      </c>
      <c r="L75" s="5">
        <f t="shared" ref="L75:M75" si="105">K75</f>
        <v>100</v>
      </c>
      <c r="M75" s="18">
        <f t="shared" si="105"/>
        <v>100</v>
      </c>
      <c r="N75" s="5">
        <f t="shared" si="15"/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9" t="s">
        <v>108</v>
      </c>
      <c r="B76" s="5" t="s">
        <v>64</v>
      </c>
      <c r="C76" s="6" t="s">
        <v>126</v>
      </c>
      <c r="D76" s="18">
        <v>7800</v>
      </c>
      <c r="E76" s="18">
        <v>0</v>
      </c>
      <c r="F76" s="5">
        <f t="shared" si="11"/>
        <v>7800</v>
      </c>
      <c r="G76" s="5">
        <v>0</v>
      </c>
      <c r="H76" s="5">
        <f t="shared" ref="H76:J76" si="106">G76</f>
        <v>0</v>
      </c>
      <c r="I76" s="5">
        <f t="shared" si="106"/>
        <v>0</v>
      </c>
      <c r="J76" s="5">
        <f t="shared" si="106"/>
        <v>0</v>
      </c>
      <c r="K76" s="5">
        <f t="shared" si="13"/>
        <v>7800</v>
      </c>
      <c r="L76" s="5">
        <f t="shared" ref="L76:M76" si="107">K76</f>
        <v>7800</v>
      </c>
      <c r="M76" s="18">
        <f t="shared" si="107"/>
        <v>7800</v>
      </c>
      <c r="N76" s="5">
        <f t="shared" si="15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21" t="s">
        <v>174</v>
      </c>
      <c r="B77" s="5" t="s">
        <v>64</v>
      </c>
      <c r="C77" s="6" t="s">
        <v>153</v>
      </c>
      <c r="D77" s="18">
        <v>7500</v>
      </c>
      <c r="E77" s="18">
        <v>0</v>
      </c>
      <c r="F77" s="5">
        <f t="shared" si="11"/>
        <v>7500</v>
      </c>
      <c r="G77" s="5">
        <v>0</v>
      </c>
      <c r="H77" s="5">
        <f t="shared" ref="H77:J77" si="108">G77</f>
        <v>0</v>
      </c>
      <c r="I77" s="5">
        <f t="shared" si="108"/>
        <v>0</v>
      </c>
      <c r="J77" s="5">
        <f t="shared" si="108"/>
        <v>0</v>
      </c>
      <c r="K77" s="5">
        <f t="shared" si="13"/>
        <v>7500</v>
      </c>
      <c r="L77" s="5">
        <f t="shared" ref="L77:M77" si="109">K77</f>
        <v>7500</v>
      </c>
      <c r="M77" s="18">
        <f t="shared" si="109"/>
        <v>7500</v>
      </c>
      <c r="N77" s="5">
        <f t="shared" si="15"/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5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5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5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5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5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5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5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5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5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5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5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5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5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5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5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5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5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5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5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5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5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5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5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5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5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5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5.7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5.7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5.75" customHeight="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5.75" customHeight="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5.75" customHeight="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5.75" customHeight="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5.75" customHeight="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9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15" t="s">
        <v>35</v>
      </c>
      <c r="B1" s="25">
        <v>45473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15" t="s">
        <v>36</v>
      </c>
      <c r="B2" s="23" t="s">
        <v>178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15" t="s">
        <v>37</v>
      </c>
      <c r="B3" s="23" t="s">
        <v>175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15" t="s">
        <v>38</v>
      </c>
      <c r="B4" s="23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15" t="s">
        <v>39</v>
      </c>
      <c r="B5" s="26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15" t="s">
        <v>40</v>
      </c>
      <c r="B6" s="24">
        <v>993921071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16"/>
      <c r="B7" s="17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zoomScale="82" zoomScaleNormal="82" workbookViewId="0">
      <selection activeCell="B16" sqref="B16"/>
    </sheetView>
  </sheetViews>
  <sheetFormatPr baseColWidth="10" defaultColWidth="14.42578125" defaultRowHeight="25.5" customHeight="1" x14ac:dyDescent="0.25"/>
  <cols>
    <col min="1" max="1" width="43.7109375" style="12" customWidth="1"/>
    <col min="2" max="2" width="104.28515625" style="12" customWidth="1"/>
    <col min="3" max="22" width="10" style="12" customWidth="1"/>
    <col min="23" max="16384" width="14.42578125" style="12"/>
  </cols>
  <sheetData>
    <row r="1" spans="1:22" ht="25.5" customHeight="1" x14ac:dyDescent="0.25">
      <c r="A1" s="9" t="s">
        <v>21</v>
      </c>
      <c r="B1" s="10" t="s">
        <v>13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25.5" customHeight="1" x14ac:dyDescent="0.25">
      <c r="A2" s="9" t="s">
        <v>22</v>
      </c>
      <c r="B2" s="10" t="s">
        <v>14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25.5" customHeight="1" x14ac:dyDescent="0.25">
      <c r="A3" s="8" t="s">
        <v>15</v>
      </c>
      <c r="B3" s="8" t="s">
        <v>23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5.5" customHeight="1" x14ac:dyDescent="0.25">
      <c r="A4" s="13" t="s">
        <v>0</v>
      </c>
      <c r="B4" s="14" t="s">
        <v>34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25.5" customHeight="1" x14ac:dyDescent="0.25">
      <c r="A5" s="13" t="s">
        <v>31</v>
      </c>
      <c r="B5" s="14" t="s">
        <v>32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25.5" customHeight="1" x14ac:dyDescent="0.25">
      <c r="A6" s="13" t="s">
        <v>22</v>
      </c>
      <c r="B6" s="14" t="s">
        <v>24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5.5" customHeight="1" x14ac:dyDescent="0.25">
      <c r="A7" s="13" t="s">
        <v>1</v>
      </c>
      <c r="B7" s="14" t="s">
        <v>16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25.5" customHeight="1" x14ac:dyDescent="0.25">
      <c r="A8" s="13" t="s">
        <v>2</v>
      </c>
      <c r="B8" s="14" t="s"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25.5" customHeight="1" x14ac:dyDescent="0.25">
      <c r="A9" s="13" t="s">
        <v>3</v>
      </c>
      <c r="B9" s="14" t="s">
        <v>33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25.5" customHeight="1" x14ac:dyDescent="0.25">
      <c r="A10" s="13" t="s">
        <v>4</v>
      </c>
      <c r="B10" s="14" t="s">
        <v>18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25.5" customHeight="1" x14ac:dyDescent="0.25">
      <c r="A11" s="13" t="s">
        <v>5</v>
      </c>
      <c r="B11" s="14" t="s">
        <v>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25.5" customHeight="1" x14ac:dyDescent="0.25">
      <c r="A12" s="13" t="s">
        <v>6</v>
      </c>
      <c r="B12" s="14" t="s">
        <v>25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25.5" customHeight="1" x14ac:dyDescent="0.25">
      <c r="A13" s="13" t="s">
        <v>7</v>
      </c>
      <c r="B13" s="14" t="s">
        <v>26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25.5" customHeight="1" x14ac:dyDescent="0.25">
      <c r="A14" s="13" t="s">
        <v>8</v>
      </c>
      <c r="B14" s="14" t="s">
        <v>20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25.5" customHeight="1" x14ac:dyDescent="0.25">
      <c r="A15" s="13" t="s">
        <v>9</v>
      </c>
      <c r="B15" s="14" t="s">
        <v>27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25.5" customHeight="1" x14ac:dyDescent="0.25">
      <c r="A16" s="13" t="s">
        <v>10</v>
      </c>
      <c r="B16" s="14" t="s">
        <v>28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25.5" customHeight="1" x14ac:dyDescent="0.25">
      <c r="A17" s="13" t="s">
        <v>29</v>
      </c>
      <c r="B17" s="14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25.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25.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25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25.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25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25.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25.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25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5.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25.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25.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25.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25.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25.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25.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ht="25.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25.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25.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25.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25.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25.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25.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25.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25.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25.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25.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ht="25.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ht="25.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25.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25.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ht="25.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ht="25.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25.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25.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ht="25.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25.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25.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25.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ht="25.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ht="25.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25.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25.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ht="25.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ht="25.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25.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25.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ht="25.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ht="25.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ht="25.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ht="25.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ht="25.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ht="25.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ht="25.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25.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ht="25.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ht="25.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ht="25.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ht="25.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ht="25.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ht="25.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ht="25.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ht="25.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ht="25.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ht="25.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ht="25.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25.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ht="25.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ht="25.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ht="25.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ht="25.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ht="25.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ht="25.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ht="25.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ht="25.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ht="25.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ht="25.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ht="25.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ht="25.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ht="25.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ht="25.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ht="25.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ht="25.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ht="25.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ht="25.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ht="25.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ht="25.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ht="25.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ht="25.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ht="25.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ht="25.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ht="25.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ht="25.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ht="25.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ht="25.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ht="25.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ht="25.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ht="25.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ht="25.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25.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ht="25.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ht="25.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ht="25.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ht="25.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ht="25.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ht="25.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ht="25.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ht="25.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ht="25.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ht="25.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ht="25.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ht="25.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ht="25.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25.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ht="25.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ht="25.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ht="25.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ht="25.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ht="25.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ht="25.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ht="25.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ht="25.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ht="25.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ht="25.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ht="25.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ht="25.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ht="25.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ht="25.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ht="25.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ht="25.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ht="25.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ht="25.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ht="25.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ht="25.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ht="25.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ht="25.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ht="25.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ht="25.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ht="25.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ht="25.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ht="25.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ht="25.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ht="25.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ht="25.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ht="25.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ht="25.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ht="25.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ht="25.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ht="25.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ht="25.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ht="25.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ht="25.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ht="25.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ht="25.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ht="25.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ht="25.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ht="25.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ht="25.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ht="25.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ht="25.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ht="25.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ht="25.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ht="25.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ht="25.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ht="25.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ht="25.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ht="25.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ht="25.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ht="25.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ht="25.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ht="25.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ht="25.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ht="25.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ht="25.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ht="25.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ht="25.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ht="25.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ht="25.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ht="25.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ht="25.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ht="25.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25.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25.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25.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25.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ht="25.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ht="25.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ht="25.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ht="25.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ht="25.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ht="25.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ht="25.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ht="25.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ht="25.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ht="25.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ht="25.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ht="25.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ht="25.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ht="25.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ht="25.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ht="25.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ht="25.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ht="25.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ht="25.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ht="25.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ht="25.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ht="25.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ht="25.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ht="25.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ht="25.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ht="25.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ht="25.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ht="25.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ht="25.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ht="25.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ht="25.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ht="25.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ht="25.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ht="25.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ht="25.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ht="25.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ht="25.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ht="25.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ht="25.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ht="25.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ht="25.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ht="25.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ht="25.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ht="25.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ht="25.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ht="25.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ht="25.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ht="25.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ht="25.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ht="25.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ht="25.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ht="25.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ht="25.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ht="25.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ht="25.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ht="25.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ht="25.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ht="25.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ht="25.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ht="25.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ht="25.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ht="25.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ht="25.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ht="25.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ht="25.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ht="25.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ht="25.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ht="25.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ht="25.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ht="25.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ht="25.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ht="25.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ht="25.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ht="25.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ht="25.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ht="25.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ht="25.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ht="25.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ht="25.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ht="25.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ht="25.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ht="25.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ht="25.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ht="25.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ht="25.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ht="25.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ht="25.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ht="25.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ht="25.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ht="25.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ht="25.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ht="25.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ht="25.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ht="25.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ht="25.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ht="25.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ht="25.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ht="25.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ht="25.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ht="25.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ht="25.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ht="25.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ht="25.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ht="25.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ht="25.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ht="25.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ht="25.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ht="25.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ht="25.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ht="25.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ht="25.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ht="25.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ht="25.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ht="25.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ht="25.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ht="25.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ht="25.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ht="25.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ht="25.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ht="25.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ht="25.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ht="25.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ht="25.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ht="25.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ht="25.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ht="25.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ht="25.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ht="25.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ht="25.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ht="25.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ht="25.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ht="25.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ht="25.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ht="25.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ht="25.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ht="25.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ht="25.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ht="25.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ht="25.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ht="25.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ht="25.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ht="25.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ht="25.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ht="25.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ht="25.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ht="25.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ht="25.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ht="25.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ht="25.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ht="25.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ht="25.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ht="25.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ht="25.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ht="25.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ht="25.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ht="25.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ht="25.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ht="25.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ht="25.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ht="25.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ht="25.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ht="25.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ht="25.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ht="25.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ht="25.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ht="25.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ht="25.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ht="25.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ht="25.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ht="25.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ht="25.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ht="25.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ht="25.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ht="25.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ht="25.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ht="25.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ht="25.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ht="25.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ht="25.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ht="25.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ht="25.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ht="25.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ht="25.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ht="25.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ht="25.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ht="25.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ht="25.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ht="25.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ht="25.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ht="25.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ht="25.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ht="25.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ht="25.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ht="25.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ht="25.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ht="25.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ht="25.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ht="25.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ht="25.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ht="25.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ht="25.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ht="25.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ht="25.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ht="25.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ht="25.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ht="25.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ht="25.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ht="25.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ht="25.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ht="25.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ht="25.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ht="25.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ht="25.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ht="25.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ht="25.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ht="25.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ht="25.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ht="25.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ht="25.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ht="25.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ht="25.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ht="25.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ht="25.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ht="25.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ht="25.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ht="25.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ht="25.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ht="25.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ht="25.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ht="25.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ht="25.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ht="25.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ht="25.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ht="25.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ht="25.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ht="25.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ht="25.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ht="25.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ht="25.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ht="25.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ht="25.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ht="25.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ht="25.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ht="25.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ht="25.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ht="25.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ht="25.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ht="25.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ht="25.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ht="25.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ht="25.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ht="25.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ht="25.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ht="25.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ht="25.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ht="25.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ht="25.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ht="25.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ht="25.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ht="25.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ht="25.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ht="25.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ht="25.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ht="25.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ht="25.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ht="25.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ht="25.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ht="25.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ht="25.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ht="25.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ht="25.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ht="25.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ht="25.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ht="25.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ht="25.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ht="25.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ht="25.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ht="25.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ht="25.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ht="25.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ht="25.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ht="25.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ht="25.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ht="25.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ht="25.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ht="25.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ht="25.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ht="25.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ht="25.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ht="25.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ht="25.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ht="25.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ht="25.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ht="25.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ht="25.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ht="25.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:22" ht="25.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:22" ht="25.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ht="25.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ht="25.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ht="25.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ht="25.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spans="1:22" ht="25.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ht="25.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spans="1:22" ht="25.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spans="1:22" ht="25.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ht="25.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spans="1:22" ht="25.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spans="1:22" ht="25.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ht="25.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ht="25.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ht="25.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ht="25.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ht="25.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ht="25.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ht="25.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ht="25.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ht="25.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ht="25.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ht="25.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ht="25.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ht="25.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ht="25.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ht="25.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ht="25.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ht="25.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ht="25.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ht="25.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ht="25.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ht="25.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ht="25.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ht="25.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ht="25.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ht="25.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ht="25.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ht="25.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ht="25.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ht="25.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ht="25.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ht="25.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ht="25.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ht="25.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ht="25.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ht="25.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spans="1:22" ht="25.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ht="25.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ht="25.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ht="25.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ht="25.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ht="25.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ht="25.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ht="25.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ht="25.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ht="25.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ht="25.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ht="25.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ht="25.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ht="25.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ht="25.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ht="25.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ht="25.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ht="25.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ht="25.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ht="25.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ht="25.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ht="25.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ht="25.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ht="25.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ht="25.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ht="25.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ht="25.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ht="25.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ht="25.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ht="25.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ht="25.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ht="25.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ht="25.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ht="25.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ht="25.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ht="25.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ht="25.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ht="25.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ht="25.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ht="25.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ht="25.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ht="25.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ht="25.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ht="25.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ht="25.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ht="25.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ht="25.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ht="25.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ht="25.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ht="25.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ht="25.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ht="25.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ht="25.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ht="25.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ht="25.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ht="25.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ht="25.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ht="25.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spans="1:22" ht="25.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ht="25.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ht="25.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ht="25.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ht="25.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ht="25.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ht="25.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ht="25.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ht="25.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ht="25.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ht="25.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ht="25.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ht="25.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ht="25.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ht="25.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ht="25.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ht="25.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ht="25.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ht="25.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ht="25.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ht="25.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ht="25.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ht="25.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ht="25.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ht="25.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ht="25.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ht="25.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ht="25.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ht="25.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ht="25.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ht="25.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ht="25.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ht="25.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ht="25.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ht="25.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ht="25.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ht="25.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ht="25.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ht="25.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ht="25.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ht="25.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ht="25.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ht="25.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ht="25.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ht="25.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ht="25.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ht="25.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ht="25.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ht="25.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ht="25.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ht="25.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ht="25.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ht="25.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ht="25.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ht="25.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ht="25.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ht="25.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ht="25.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ht="25.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ht="25.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ht="25.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ht="25.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ht="25.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ht="25.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ht="25.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ht="25.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ht="25.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ht="25.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ht="25.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ht="25.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ht="25.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ht="25.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ht="25.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ht="25.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ht="25.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ht="25.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ht="25.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ht="25.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spans="1:22" ht="25.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spans="1:22" ht="25.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spans="1:22" ht="25.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ht="25.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ht="25.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ht="25.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ht="25.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ht="25.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ht="25.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ht="25.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ht="25.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ht="25.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ht="25.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ht="25.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ht="25.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ht="25.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ht="25.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ht="25.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ht="25.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ht="25.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ht="25.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ht="25.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ht="25.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ht="25.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spans="1:22" ht="25.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ht="25.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ht="25.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ht="25.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ht="25.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ht="25.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ht="25.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ht="25.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ht="25.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ht="25.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spans="1:22" ht="25.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spans="1:22" ht="25.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ht="25.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ht="25.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spans="1:22" ht="25.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spans="1:22" ht="25.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spans="1:22" ht="25.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spans="1:22" ht="25.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ht="25.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ht="25.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ht="25.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ht="25.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ht="25.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ht="25.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ht="25.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spans="1:22" ht="25.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ht="25.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ht="25.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ht="25.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ht="25.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spans="1:22" ht="25.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ht="25.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ht="25.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ht="25.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spans="1:22" ht="25.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spans="1:22" ht="25.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spans="1:22" ht="25.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spans="1:22" ht="25.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spans="1:22" ht="25.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spans="1:22" ht="25.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spans="1:22" ht="25.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spans="1:22" ht="25.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spans="1:22" ht="25.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spans="1:22" ht="25.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spans="1:22" ht="25.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spans="1:22" ht="25.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spans="1:22" ht="25.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spans="1:22" ht="25.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spans="1:22" ht="25.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spans="1:22" ht="25.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spans="1:22" ht="25.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spans="1:22" ht="25.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spans="1:22" ht="25.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spans="1:22" ht="25.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spans="1:22" ht="25.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spans="1:22" ht="25.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spans="1:22" ht="25.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spans="1:22" ht="25.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spans="1:22" ht="25.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spans="1:22" ht="25.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spans="1:22" ht="25.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spans="1:22" ht="25.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spans="1:22" ht="25.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spans="1:22" ht="25.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spans="1:22" ht="25.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spans="1:22" ht="25.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spans="1:22" ht="25.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spans="1:22" ht="25.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spans="1:22" ht="25.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spans="1:22" ht="25.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</row>
    <row r="776" spans="1:22" ht="25.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spans="1:22" ht="25.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spans="1:22" ht="25.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spans="1:22" ht="25.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spans="1:22" ht="25.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spans="1:22" ht="25.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spans="1:22" ht="25.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spans="1:22" ht="25.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spans="1:22" ht="25.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spans="1:22" ht="25.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spans="1:22" ht="25.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spans="1:22" ht="25.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spans="1:22" ht="25.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spans="1:22" ht="25.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spans="1:22" ht="25.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spans="1:22" ht="25.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spans="1:22" ht="25.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spans="1:22" ht="25.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spans="1:22" ht="25.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spans="1:22" ht="25.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spans="1:22" ht="25.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spans="1:22" ht="25.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spans="1:22" ht="25.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spans="1:22" ht="25.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spans="1:22" ht="25.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spans="1:22" ht="25.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spans="1:22" ht="25.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spans="1:22" ht="25.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spans="1:22" ht="25.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spans="1:22" ht="25.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spans="1:22" ht="25.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spans="1:22" ht="25.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spans="1:22" ht="25.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spans="1:22" ht="25.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spans="1:22" ht="25.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spans="1:22" ht="25.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spans="1:22" ht="25.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spans="1:22" ht="25.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spans="1:22" ht="25.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</row>
    <row r="815" spans="1:22" ht="25.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spans="1:22" ht="25.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spans="1:22" ht="25.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spans="1:22" ht="25.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spans="1:22" ht="25.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spans="1:22" ht="25.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spans="1:22" ht="25.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</row>
    <row r="822" spans="1:22" ht="25.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spans="1:22" ht="25.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spans="1:22" ht="25.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spans="1:22" ht="25.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spans="1:22" ht="25.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spans="1:22" ht="25.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spans="1:22" ht="25.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spans="1:22" ht="25.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spans="1:22" ht="25.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spans="1:22" ht="25.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spans="1:22" ht="25.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spans="1:22" ht="25.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spans="1:22" ht="25.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spans="1:22" ht="25.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spans="1:22" ht="25.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spans="1:22" ht="25.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spans="1:22" ht="25.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spans="1:22" ht="25.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spans="1:22" ht="25.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spans="1:22" ht="25.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spans="1:22" ht="25.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spans="1:22" ht="25.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spans="1:22" ht="25.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spans="1:22" ht="25.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spans="1:22" ht="25.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spans="1:22" ht="25.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spans="1:22" ht="25.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spans="1:22" ht="25.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spans="1:22" ht="25.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spans="1:22" ht="25.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spans="1:22" ht="25.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spans="1:22" ht="25.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spans="1:22" ht="25.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spans="1:22" ht="25.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spans="1:22" ht="25.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spans="1:22" ht="25.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spans="1:22" ht="25.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spans="1:22" ht="25.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spans="1:22" ht="25.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spans="1:22" ht="25.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spans="1:22" ht="25.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spans="1:22" ht="25.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spans="1:22" ht="25.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1:22" ht="25.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1:22" ht="25.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spans="1:22" ht="25.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spans="1:22" ht="25.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spans="1:22" ht="25.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spans="1:22" ht="25.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spans="1:22" ht="25.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spans="1:22" ht="25.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spans="1:22" ht="25.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spans="1:22" ht="25.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</row>
    <row r="875" spans="1:22" ht="25.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</row>
    <row r="876" spans="1:22" ht="25.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</row>
    <row r="877" spans="1:22" ht="25.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</row>
    <row r="878" spans="1:22" ht="25.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</row>
    <row r="879" spans="1:22" ht="25.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</row>
    <row r="880" spans="1:22" ht="25.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</row>
    <row r="881" spans="1:22" ht="25.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</row>
    <row r="882" spans="1:22" ht="25.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</row>
    <row r="883" spans="1:22" ht="25.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</row>
    <row r="884" spans="1:22" ht="25.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</row>
    <row r="885" spans="1:22" ht="25.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</row>
    <row r="886" spans="1:22" ht="25.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</row>
    <row r="887" spans="1:22" ht="25.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</row>
    <row r="888" spans="1:22" ht="25.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</row>
    <row r="889" spans="1:22" ht="25.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</row>
    <row r="890" spans="1:22" ht="25.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</row>
    <row r="891" spans="1:22" ht="25.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</row>
    <row r="892" spans="1:22" ht="25.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</row>
    <row r="893" spans="1:22" ht="25.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</row>
    <row r="894" spans="1:22" ht="25.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</row>
    <row r="895" spans="1:22" ht="25.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</row>
    <row r="896" spans="1:22" ht="25.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</row>
    <row r="897" spans="1:22" ht="25.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</row>
    <row r="898" spans="1:22" ht="25.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</row>
    <row r="899" spans="1:22" ht="25.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</row>
    <row r="900" spans="1:22" ht="25.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</row>
    <row r="901" spans="1:22" ht="25.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</row>
    <row r="902" spans="1:22" ht="25.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</row>
    <row r="903" spans="1:22" ht="25.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</row>
    <row r="904" spans="1:22" ht="25.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</row>
    <row r="905" spans="1:22" ht="25.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</row>
    <row r="906" spans="1:22" ht="25.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</row>
    <row r="907" spans="1:22" ht="25.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</row>
    <row r="908" spans="1:22" ht="25.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</row>
    <row r="909" spans="1:22" ht="25.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</row>
    <row r="910" spans="1:22" ht="25.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</row>
    <row r="911" spans="1:22" ht="25.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</row>
    <row r="912" spans="1:22" ht="25.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</row>
    <row r="913" spans="1:22" ht="25.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</row>
    <row r="914" spans="1:22" ht="25.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</row>
    <row r="915" spans="1:22" ht="25.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</row>
    <row r="916" spans="1:22" ht="25.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</row>
    <row r="917" spans="1:22" ht="25.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</row>
    <row r="918" spans="1:22" ht="25.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</row>
    <row r="919" spans="1:22" ht="25.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</row>
    <row r="920" spans="1:22" ht="25.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</row>
    <row r="921" spans="1:22" ht="25.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</row>
    <row r="922" spans="1:22" ht="25.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</row>
    <row r="923" spans="1:22" ht="25.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</row>
    <row r="924" spans="1:22" ht="25.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</row>
    <row r="925" spans="1:22" ht="25.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</row>
    <row r="926" spans="1:22" ht="25.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</row>
    <row r="927" spans="1:22" ht="25.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</row>
    <row r="928" spans="1:22" ht="25.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</row>
    <row r="929" spans="1:22" ht="25.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</row>
    <row r="930" spans="1:22" ht="25.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</row>
    <row r="931" spans="1:22" ht="25.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</row>
    <row r="932" spans="1:22" ht="25.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</row>
    <row r="933" spans="1:22" ht="25.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</row>
    <row r="934" spans="1:22" ht="25.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</row>
    <row r="935" spans="1:22" ht="25.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</row>
    <row r="936" spans="1:22" ht="25.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</row>
    <row r="937" spans="1:22" ht="25.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</row>
    <row r="938" spans="1:22" ht="25.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</row>
    <row r="939" spans="1:22" ht="25.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</row>
    <row r="940" spans="1:22" ht="25.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</row>
    <row r="941" spans="1:22" ht="25.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</row>
    <row r="942" spans="1:22" ht="25.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</row>
    <row r="943" spans="1:22" ht="25.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</row>
    <row r="944" spans="1:22" ht="25.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</row>
    <row r="945" spans="1:22" ht="25.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</row>
    <row r="946" spans="1:22" ht="25.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</row>
    <row r="947" spans="1:22" ht="25.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</row>
    <row r="948" spans="1:22" ht="25.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</row>
    <row r="949" spans="1:22" ht="25.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</row>
    <row r="950" spans="1:22" ht="25.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</row>
    <row r="951" spans="1:22" ht="25.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</row>
    <row r="952" spans="1:22" ht="25.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</row>
    <row r="953" spans="1:22" ht="25.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</row>
    <row r="954" spans="1:22" ht="25.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</row>
    <row r="955" spans="1:22" ht="25.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</row>
    <row r="956" spans="1:22" ht="25.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</row>
    <row r="957" spans="1:22" ht="25.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</row>
    <row r="958" spans="1:22" ht="25.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</row>
    <row r="959" spans="1:22" ht="25.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</row>
    <row r="960" spans="1:22" ht="25.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</row>
    <row r="961" spans="1:22" ht="25.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</row>
    <row r="962" spans="1:22" ht="25.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</row>
    <row r="963" spans="1:22" ht="25.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</row>
    <row r="964" spans="1:22" ht="25.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</row>
    <row r="965" spans="1:22" ht="25.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</row>
    <row r="966" spans="1:22" ht="25.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</row>
    <row r="967" spans="1:22" ht="25.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</row>
    <row r="968" spans="1:22" ht="25.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</row>
    <row r="969" spans="1:22" ht="25.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</row>
    <row r="970" spans="1:22" ht="25.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</row>
    <row r="971" spans="1:22" ht="25.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</row>
    <row r="972" spans="1:22" ht="25.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</row>
    <row r="973" spans="1:22" ht="25.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</row>
    <row r="974" spans="1:22" ht="25.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</row>
    <row r="975" spans="1:22" ht="25.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</row>
    <row r="976" spans="1:22" ht="25.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</row>
    <row r="977" spans="1:22" ht="25.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</row>
    <row r="978" spans="1:22" ht="25.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</row>
    <row r="979" spans="1:22" ht="25.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</row>
    <row r="980" spans="1:22" ht="25.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</row>
    <row r="981" spans="1:22" ht="25.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</row>
    <row r="982" spans="1:22" ht="25.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</row>
    <row r="983" spans="1:22" ht="25.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</row>
    <row r="984" spans="1:22" ht="25.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</row>
    <row r="985" spans="1:22" ht="25.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</row>
    <row r="986" spans="1:22" ht="25.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</row>
    <row r="987" spans="1:22" ht="25.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</row>
    <row r="988" spans="1:22" ht="25.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</row>
    <row r="989" spans="1:22" ht="25.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</row>
    <row r="990" spans="1:22" ht="25.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</row>
    <row r="991" spans="1:22" ht="25.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</row>
    <row r="992" spans="1:22" ht="25.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dcterms:created xsi:type="dcterms:W3CDTF">2011-04-20T17:22:00Z</dcterms:created>
  <dcterms:modified xsi:type="dcterms:W3CDTF">2024-07-31T15:11:19Z</dcterms:modified>
</cp:coreProperties>
</file>